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36" activeTab="0"/>
  </bookViews>
  <sheets>
    <sheet name="9 місяці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<sst xmlns="http://schemas.openxmlformats.org/spreadsheetml/2006/main" count="73" uniqueCount="67">
  <si>
    <t>Додаток</t>
  </si>
  <si>
    <t>Виконавчий комітет Павлоградської міської ради</t>
  </si>
  <si>
    <t>головний розпорядник бюджетних коштів</t>
  </si>
  <si>
    <t>(загальний фонд)</t>
  </si>
  <si>
    <t>грн.</t>
  </si>
  <si>
    <t>№ з/п</t>
  </si>
  <si>
    <t>Назва видатків</t>
  </si>
  <si>
    <t>в тому числі</t>
  </si>
  <si>
    <t>план</t>
  </si>
  <si>
    <t>виконано</t>
  </si>
  <si>
    <t>% виконання</t>
  </si>
  <si>
    <t>Заробітна плата</t>
  </si>
  <si>
    <t>Нарахування на оплату праці</t>
  </si>
  <si>
    <r>
      <t>Предмети, матеріали-всього:</t>
    </r>
    <r>
      <rPr>
        <b/>
        <i/>
        <sz val="13"/>
        <rFont val="Times New Roman"/>
        <family val="1"/>
      </rPr>
      <t xml:space="preserve"> в т.ч.</t>
    </r>
  </si>
  <si>
    <t>3.1</t>
  </si>
  <si>
    <t>паливо-мастильні матеріали</t>
  </si>
  <si>
    <t>3.2</t>
  </si>
  <si>
    <t>запчастини</t>
  </si>
  <si>
    <t>3.3</t>
  </si>
  <si>
    <t>будівельні матеріали</t>
  </si>
  <si>
    <t>3.4</t>
  </si>
  <si>
    <t xml:space="preserve">господарчі товари </t>
  </si>
  <si>
    <t>3.5</t>
  </si>
  <si>
    <t>канцелярське приладдя, папір</t>
  </si>
  <si>
    <t>3.6</t>
  </si>
  <si>
    <t>меблі</t>
  </si>
  <si>
    <t>3.8</t>
  </si>
  <si>
    <t>обладнання (сканери, стелажі, тюнер, відеореєстр.)</t>
  </si>
  <si>
    <t>3.9</t>
  </si>
  <si>
    <t>інші (підписка, вікна, двері)</t>
  </si>
  <si>
    <t>4</t>
  </si>
  <si>
    <r>
      <t xml:space="preserve">Оплата комунальних послуг-всього: </t>
    </r>
    <r>
      <rPr>
        <b/>
        <i/>
        <sz val="13"/>
        <rFont val="Times New Roman"/>
        <family val="1"/>
      </rPr>
      <t>в т.ч.</t>
    </r>
  </si>
  <si>
    <t>4.1</t>
  </si>
  <si>
    <t>теплопостачання</t>
  </si>
  <si>
    <t>4.2</t>
  </si>
  <si>
    <t>водопостачання</t>
  </si>
  <si>
    <t>4.3</t>
  </si>
  <si>
    <t>електроенергія</t>
  </si>
  <si>
    <t>5</t>
  </si>
  <si>
    <r>
      <t xml:space="preserve">Оплата послуг (крім комунальних)-всього: </t>
    </r>
    <r>
      <rPr>
        <b/>
        <i/>
        <sz val="13"/>
        <rFont val="Times New Roman"/>
        <family val="1"/>
      </rPr>
      <t>в т.ч.</t>
    </r>
  </si>
  <si>
    <t>5.1</t>
  </si>
  <si>
    <t>ремонт авто</t>
  </si>
  <si>
    <t>5.2</t>
  </si>
  <si>
    <t>ремонт оргтехніки</t>
  </si>
  <si>
    <t>5.3</t>
  </si>
  <si>
    <t>послуги зв"язку</t>
  </si>
  <si>
    <t>5.4</t>
  </si>
  <si>
    <r>
      <t>інші</t>
    </r>
    <r>
      <rPr>
        <sz val="11"/>
        <rFont val="Times New Roman"/>
        <family val="1"/>
      </rPr>
      <t xml:space="preserve"> (охорона, вивіз ТПВ, страховка, дератиз., повірка, МЕДок, розміщ.інформації, устан.сигналіз.)</t>
    </r>
  </si>
  <si>
    <t>5.5</t>
  </si>
  <si>
    <t>поточний ремонт</t>
  </si>
  <si>
    <t>6</t>
  </si>
  <si>
    <t>6.1</t>
  </si>
  <si>
    <r>
      <t xml:space="preserve">Інші видатки-всього: </t>
    </r>
    <r>
      <rPr>
        <b/>
        <i/>
        <sz val="13"/>
        <rFont val="Times New Roman"/>
        <family val="1"/>
      </rPr>
      <t xml:space="preserve">в т.ч. </t>
    </r>
  </si>
  <si>
    <t>відрядження</t>
  </si>
  <si>
    <t>окремі заходи розвитку (2282 навчання)</t>
  </si>
  <si>
    <t>інші поточні (2800 судові витрати)</t>
  </si>
  <si>
    <t>ВСЬОГО</t>
  </si>
  <si>
    <t>Міський голова</t>
  </si>
  <si>
    <t>А.О.Вершина</t>
  </si>
  <si>
    <t>підпис</t>
  </si>
  <si>
    <t>Звіт про використання бюджетних коштів за 9 місяців (півріччя, 9 місяців, рік) 2017 року</t>
  </si>
  <si>
    <t>9 місяців 2017 року</t>
  </si>
  <si>
    <t>липень</t>
  </si>
  <si>
    <t>серпень</t>
  </si>
  <si>
    <t>вересень</t>
  </si>
  <si>
    <t>6.2</t>
  </si>
  <si>
    <t>6.3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</si>
</sst>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/>
    </xf>
    <xf numFmtId="164" fontId="7" fillId="0" borderId="14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justify" vertical="center"/>
    </xf>
    <xf numFmtId="164" fontId="3" fillId="0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justify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12" fillId="0" borderId="16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2" fontId="7" fillId="0" borderId="1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3" fillId="0" borderId="21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22" xfId="0" applyFont="1" applyBorder="1" applyAlignment="1">
      <alignment/>
    </xf>
    <xf numFmtId="2" fontId="7" fillId="0" borderId="2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2" fontId="7" fillId="0" borderId="2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2" fontId="7" fillId="0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2" fontId="7" fillId="0" borderId="2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G25" sqref="G25"/>
    </sheetView>
  </sheetViews>
  <sheetFormatPr defaultColWidth="7.8515625" defaultRowHeight="15"/>
  <cols>
    <col min="1" max="1" width="7.8515625" style="1" customWidth="1"/>
    <col min="2" max="2" width="42.421875" style="1" customWidth="1"/>
    <col min="3" max="3" width="15.57421875" style="1" customWidth="1"/>
    <col min="4" max="4" width="16.140625" style="1" customWidth="1"/>
    <col min="5" max="5" width="9.421875" style="1" customWidth="1"/>
    <col min="6" max="6" width="13.8515625" style="1" customWidth="1"/>
    <col min="7" max="7" width="15.421875" style="1" customWidth="1"/>
    <col min="8" max="8" width="13.8515625" style="1" customWidth="1"/>
    <col min="9" max="9" width="15.140625" style="1" customWidth="1"/>
    <col min="10" max="10" width="13.8515625" style="1" customWidth="1"/>
    <col min="11" max="11" width="15.28125" style="1" customWidth="1"/>
    <col min="12" max="16384" width="7.8515625" style="1" customWidth="1"/>
  </cols>
  <sheetData>
    <row r="1" spans="10:11" ht="14.25" customHeight="1">
      <c r="J1" s="38" t="s">
        <v>0</v>
      </c>
      <c r="K1" s="38"/>
    </row>
    <row r="2" spans="1:11" ht="20.25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.7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8:11" ht="17.25" customHeight="1" thickBot="1">
      <c r="H5" s="39" t="s">
        <v>3</v>
      </c>
      <c r="I5" s="39"/>
      <c r="K5" s="2" t="s">
        <v>4</v>
      </c>
    </row>
    <row r="6" spans="1:11" ht="15.75">
      <c r="A6" s="66" t="s">
        <v>5</v>
      </c>
      <c r="B6" s="69" t="s">
        <v>6</v>
      </c>
      <c r="C6" s="72" t="s">
        <v>61</v>
      </c>
      <c r="D6" s="73"/>
      <c r="E6" s="74"/>
      <c r="F6" s="78" t="s">
        <v>7</v>
      </c>
      <c r="G6" s="79"/>
      <c r="H6" s="79"/>
      <c r="I6" s="79"/>
      <c r="J6" s="79"/>
      <c r="K6" s="80"/>
    </row>
    <row r="7" spans="1:11" ht="15.75">
      <c r="A7" s="67"/>
      <c r="B7" s="70"/>
      <c r="C7" s="75"/>
      <c r="D7" s="76"/>
      <c r="E7" s="77"/>
      <c r="F7" s="81" t="s">
        <v>62</v>
      </c>
      <c r="G7" s="82"/>
      <c r="H7" s="62" t="s">
        <v>63</v>
      </c>
      <c r="I7" s="82"/>
      <c r="J7" s="62" t="s">
        <v>64</v>
      </c>
      <c r="K7" s="83"/>
    </row>
    <row r="8" spans="1:11" ht="39" thickBot="1">
      <c r="A8" s="68"/>
      <c r="B8" s="71"/>
      <c r="C8" s="4" t="s">
        <v>8</v>
      </c>
      <c r="D8" s="5" t="s">
        <v>9</v>
      </c>
      <c r="E8" s="31" t="s">
        <v>10</v>
      </c>
      <c r="F8" s="3" t="s">
        <v>8</v>
      </c>
      <c r="G8" s="32" t="s">
        <v>9</v>
      </c>
      <c r="H8" s="4" t="s">
        <v>8</v>
      </c>
      <c r="I8" s="4" t="s">
        <v>9</v>
      </c>
      <c r="J8" s="4" t="s">
        <v>8</v>
      </c>
      <c r="K8" s="33" t="s">
        <v>9</v>
      </c>
    </row>
    <row r="9" spans="1:11" ht="18.75" customHeight="1">
      <c r="A9" s="6">
        <v>1</v>
      </c>
      <c r="B9" s="7" t="s">
        <v>11</v>
      </c>
      <c r="C9" s="8">
        <v>8494257</v>
      </c>
      <c r="D9" s="9">
        <v>8399221.32</v>
      </c>
      <c r="E9" s="40">
        <f>SUM(D9*100/C9)</f>
        <v>98.8811772471683</v>
      </c>
      <c r="F9" s="41">
        <v>1207231</v>
      </c>
      <c r="G9" s="42">
        <v>1207312.34</v>
      </c>
      <c r="H9" s="43">
        <v>1116420</v>
      </c>
      <c r="I9" s="44">
        <v>1114339.73</v>
      </c>
      <c r="J9" s="45">
        <v>1196418</v>
      </c>
      <c r="K9" s="46">
        <v>1103572.58</v>
      </c>
    </row>
    <row r="10" spans="1:11" ht="18.75" customHeight="1">
      <c r="A10" s="10">
        <v>2</v>
      </c>
      <c r="B10" s="11" t="s">
        <v>12</v>
      </c>
      <c r="C10" s="8">
        <v>1848428</v>
      </c>
      <c r="D10" s="9">
        <v>1799632.91</v>
      </c>
      <c r="E10" s="35">
        <f aca="true" t="shared" si="0" ref="E10:E34">SUM(D10*100/C10)</f>
        <v>97.36018443780337</v>
      </c>
      <c r="F10" s="47">
        <v>260074</v>
      </c>
      <c r="G10" s="48">
        <v>252568.71</v>
      </c>
      <c r="H10" s="20">
        <v>255480</v>
      </c>
      <c r="I10" s="9">
        <v>244542.62</v>
      </c>
      <c r="J10" s="49">
        <v>255480</v>
      </c>
      <c r="K10" s="50">
        <v>233469.12</v>
      </c>
    </row>
    <row r="11" spans="1:12" ht="18.75" customHeight="1">
      <c r="A11" s="10">
        <v>3</v>
      </c>
      <c r="B11" s="11" t="s">
        <v>13</v>
      </c>
      <c r="C11" s="8">
        <v>1032542</v>
      </c>
      <c r="D11" s="9">
        <f>SUM(D12:D19)</f>
        <v>706425.79</v>
      </c>
      <c r="E11" s="35">
        <f t="shared" si="0"/>
        <v>68.41617968082654</v>
      </c>
      <c r="F11" s="47">
        <f aca="true" t="shared" si="1" ref="F11:K11">SUM(F12:F19)</f>
        <v>139383</v>
      </c>
      <c r="G11" s="20">
        <f t="shared" si="1"/>
        <v>45023</v>
      </c>
      <c r="H11" s="8">
        <f t="shared" si="1"/>
        <v>211915</v>
      </c>
      <c r="I11" s="9">
        <f t="shared" si="1"/>
        <v>66532.6</v>
      </c>
      <c r="J11" s="20">
        <f>SUM(J12:J19)</f>
        <v>37813</v>
      </c>
      <c r="K11" s="51">
        <f t="shared" si="1"/>
        <v>31666.25</v>
      </c>
      <c r="L11" s="13"/>
    </row>
    <row r="12" spans="1:11" ht="18.75" customHeight="1">
      <c r="A12" s="14" t="s">
        <v>14</v>
      </c>
      <c r="B12" s="15" t="s">
        <v>15</v>
      </c>
      <c r="C12" s="16">
        <v>250656</v>
      </c>
      <c r="D12" s="17">
        <v>235058.4</v>
      </c>
      <c r="E12" s="34">
        <f t="shared" si="0"/>
        <v>93.77728839525086</v>
      </c>
      <c r="F12" s="36"/>
      <c r="G12" s="21"/>
      <c r="H12" s="16"/>
      <c r="I12" s="17"/>
      <c r="J12" s="21"/>
      <c r="K12" s="52"/>
    </row>
    <row r="13" spans="1:11" ht="18.75" customHeight="1">
      <c r="A13" s="14" t="s">
        <v>16</v>
      </c>
      <c r="B13" s="15" t="s">
        <v>17</v>
      </c>
      <c r="C13" s="16">
        <v>61900</v>
      </c>
      <c r="D13" s="17">
        <v>45672.67</v>
      </c>
      <c r="E13" s="34">
        <f t="shared" si="0"/>
        <v>73.7846042003231</v>
      </c>
      <c r="F13" s="36"/>
      <c r="G13" s="17"/>
      <c r="H13" s="16"/>
      <c r="I13" s="17"/>
      <c r="J13" s="21">
        <v>4500</v>
      </c>
      <c r="K13" s="52">
        <v>4437.15</v>
      </c>
    </row>
    <row r="14" spans="1:11" ht="18.75" customHeight="1">
      <c r="A14" s="14" t="s">
        <v>18</v>
      </c>
      <c r="B14" s="15" t="s">
        <v>19</v>
      </c>
      <c r="C14" s="16">
        <v>0</v>
      </c>
      <c r="D14" s="17">
        <v>0</v>
      </c>
      <c r="E14" s="35"/>
      <c r="F14" s="36"/>
      <c r="G14" s="17"/>
      <c r="H14" s="16"/>
      <c r="I14" s="17"/>
      <c r="J14" s="21"/>
      <c r="K14" s="52"/>
    </row>
    <row r="15" spans="1:11" ht="18.75" customHeight="1">
      <c r="A15" s="14" t="s">
        <v>20</v>
      </c>
      <c r="B15" s="15" t="s">
        <v>21</v>
      </c>
      <c r="C15" s="16">
        <v>86513</v>
      </c>
      <c r="D15" s="17">
        <v>57279.9</v>
      </c>
      <c r="E15" s="34">
        <f t="shared" si="0"/>
        <v>66.20958699848578</v>
      </c>
      <c r="F15" s="36">
        <v>20000</v>
      </c>
      <c r="G15" s="17">
        <v>8195</v>
      </c>
      <c r="H15" s="16">
        <v>20000</v>
      </c>
      <c r="I15" s="17">
        <v>12464.1</v>
      </c>
      <c r="J15" s="21">
        <v>10000</v>
      </c>
      <c r="K15" s="52">
        <v>9099</v>
      </c>
    </row>
    <row r="16" spans="1:11" ht="18.75" customHeight="1">
      <c r="A16" s="14" t="s">
        <v>22</v>
      </c>
      <c r="B16" s="15" t="s">
        <v>23</v>
      </c>
      <c r="C16" s="16">
        <v>163630</v>
      </c>
      <c r="D16" s="17">
        <v>112576.64</v>
      </c>
      <c r="E16" s="34">
        <f t="shared" si="0"/>
        <v>68.79951109209803</v>
      </c>
      <c r="F16" s="36">
        <v>25000</v>
      </c>
      <c r="G16" s="17"/>
      <c r="H16" s="16">
        <v>25000</v>
      </c>
      <c r="I16" s="17">
        <v>22304</v>
      </c>
      <c r="J16" s="21">
        <v>15000</v>
      </c>
      <c r="K16" s="52">
        <v>14128.1</v>
      </c>
    </row>
    <row r="17" spans="1:11" ht="18.75" customHeight="1">
      <c r="A17" s="14" t="s">
        <v>24</v>
      </c>
      <c r="B17" s="18" t="s">
        <v>25</v>
      </c>
      <c r="C17" s="16">
        <v>9550</v>
      </c>
      <c r="D17" s="17">
        <v>9060</v>
      </c>
      <c r="E17" s="34">
        <f t="shared" si="0"/>
        <v>94.86910994764398</v>
      </c>
      <c r="F17" s="36"/>
      <c r="G17" s="17"/>
      <c r="H17" s="21">
        <v>1600</v>
      </c>
      <c r="I17" s="21">
        <v>1140</v>
      </c>
      <c r="J17" s="21"/>
      <c r="K17" s="52"/>
    </row>
    <row r="18" spans="1:11" ht="18.75" customHeight="1">
      <c r="A18" s="14" t="s">
        <v>26</v>
      </c>
      <c r="B18" s="18" t="s">
        <v>27</v>
      </c>
      <c r="C18" s="16">
        <v>53350</v>
      </c>
      <c r="D18" s="17">
        <v>49949</v>
      </c>
      <c r="E18" s="34">
        <f t="shared" si="0"/>
        <v>93.62511715089035</v>
      </c>
      <c r="F18" s="36">
        <v>7000</v>
      </c>
      <c r="G18" s="17">
        <v>4999</v>
      </c>
      <c r="H18" s="21">
        <v>9000</v>
      </c>
      <c r="I18" s="21">
        <v>8600</v>
      </c>
      <c r="J18" s="21"/>
      <c r="K18" s="52"/>
    </row>
    <row r="19" spans="1:11" ht="18.75" customHeight="1">
      <c r="A19" s="14" t="s">
        <v>28</v>
      </c>
      <c r="B19" s="18" t="s">
        <v>29</v>
      </c>
      <c r="C19" s="16">
        <v>406943</v>
      </c>
      <c r="D19" s="17">
        <v>196829.18</v>
      </c>
      <c r="E19" s="34">
        <f t="shared" si="0"/>
        <v>48.36775174901645</v>
      </c>
      <c r="F19" s="36">
        <v>87383</v>
      </c>
      <c r="G19" s="17">
        <v>31829</v>
      </c>
      <c r="H19" s="21">
        <v>156315</v>
      </c>
      <c r="I19" s="17">
        <v>22024.5</v>
      </c>
      <c r="J19" s="21">
        <v>8313</v>
      </c>
      <c r="K19" s="52">
        <v>4002</v>
      </c>
    </row>
    <row r="20" spans="1:11" ht="18.75" customHeight="1">
      <c r="A20" s="19" t="s">
        <v>30</v>
      </c>
      <c r="B20" s="11" t="s">
        <v>31</v>
      </c>
      <c r="C20" s="20">
        <v>379767</v>
      </c>
      <c r="D20" s="9">
        <f>SUM(D21:D23)</f>
        <v>330357.89</v>
      </c>
      <c r="E20" s="35">
        <f>SUM(D20*100/C20)</f>
        <v>86.9896252175676</v>
      </c>
      <c r="F20" s="47">
        <f aca="true" t="shared" si="2" ref="F20:K20">SUM(F21:F23)</f>
        <v>14927</v>
      </c>
      <c r="G20" s="9">
        <f t="shared" si="2"/>
        <v>6824.8</v>
      </c>
      <c r="H20" s="20">
        <f t="shared" si="2"/>
        <v>19082</v>
      </c>
      <c r="I20" s="20">
        <f t="shared" si="2"/>
        <v>12919.18</v>
      </c>
      <c r="J20" s="20">
        <f t="shared" si="2"/>
        <v>17764</v>
      </c>
      <c r="K20" s="51">
        <f t="shared" si="2"/>
        <v>17110.6</v>
      </c>
    </row>
    <row r="21" spans="1:11" ht="18.75" customHeight="1">
      <c r="A21" s="14" t="s">
        <v>32</v>
      </c>
      <c r="B21" s="15" t="s">
        <v>33</v>
      </c>
      <c r="C21" s="16">
        <v>207184</v>
      </c>
      <c r="D21" s="17">
        <v>204142.63</v>
      </c>
      <c r="E21" s="34">
        <f t="shared" si="0"/>
        <v>98.53204398023013</v>
      </c>
      <c r="F21" s="36"/>
      <c r="G21" s="17"/>
      <c r="H21" s="21"/>
      <c r="I21" s="21"/>
      <c r="J21" s="21"/>
      <c r="K21" s="52"/>
    </row>
    <row r="22" spans="1:11" s="22" customFormat="1" ht="18.75" customHeight="1">
      <c r="A22" s="14" t="s">
        <v>34</v>
      </c>
      <c r="B22" s="15" t="s">
        <v>35</v>
      </c>
      <c r="C22" s="16">
        <v>7088</v>
      </c>
      <c r="D22" s="17">
        <v>6382.49</v>
      </c>
      <c r="E22" s="34">
        <f t="shared" si="0"/>
        <v>90.0464164785553</v>
      </c>
      <c r="F22" s="36">
        <v>744</v>
      </c>
      <c r="G22" s="17">
        <v>528.13</v>
      </c>
      <c r="H22" s="21">
        <v>880</v>
      </c>
      <c r="I22" s="21">
        <v>636.96</v>
      </c>
      <c r="J22" s="21">
        <v>744</v>
      </c>
      <c r="K22" s="52">
        <v>858.36</v>
      </c>
    </row>
    <row r="23" spans="1:11" s="22" customFormat="1" ht="18.75" customHeight="1">
      <c r="A23" s="14" t="s">
        <v>36</v>
      </c>
      <c r="B23" s="15" t="s">
        <v>37</v>
      </c>
      <c r="C23" s="16">
        <v>165495</v>
      </c>
      <c r="D23" s="17">
        <v>119832.77</v>
      </c>
      <c r="E23" s="34">
        <f t="shared" si="0"/>
        <v>72.408695126741</v>
      </c>
      <c r="F23" s="36">
        <v>14183</v>
      </c>
      <c r="G23" s="17">
        <v>6296.67</v>
      </c>
      <c r="H23" s="21">
        <v>18202</v>
      </c>
      <c r="I23" s="21">
        <v>12282.22</v>
      </c>
      <c r="J23" s="21">
        <v>17020</v>
      </c>
      <c r="K23" s="52">
        <v>16252.24</v>
      </c>
    </row>
    <row r="24" spans="1:11" s="22" customFormat="1" ht="18.75" customHeight="1">
      <c r="A24" s="19" t="s">
        <v>38</v>
      </c>
      <c r="B24" s="11" t="s">
        <v>39</v>
      </c>
      <c r="C24" s="20">
        <v>371003</v>
      </c>
      <c r="D24" s="9">
        <f>SUM(D25:D29)</f>
        <v>322557.79</v>
      </c>
      <c r="E24" s="35">
        <f t="shared" si="0"/>
        <v>86.94209750325469</v>
      </c>
      <c r="F24" s="47">
        <f aca="true" t="shared" si="3" ref="F24:K24">SUM(F25:F29)</f>
        <v>63597</v>
      </c>
      <c r="G24" s="9">
        <f t="shared" si="3"/>
        <v>15475.760000000002</v>
      </c>
      <c r="H24" s="20">
        <f t="shared" si="3"/>
        <v>43597</v>
      </c>
      <c r="I24" s="20">
        <f t="shared" si="3"/>
        <v>99610.73</v>
      </c>
      <c r="J24" s="20">
        <f t="shared" si="3"/>
        <v>43597</v>
      </c>
      <c r="K24" s="51">
        <f t="shared" si="3"/>
        <v>21152.08</v>
      </c>
    </row>
    <row r="25" spans="1:11" s="22" customFormat="1" ht="18.75" customHeight="1">
      <c r="A25" s="14" t="s">
        <v>40</v>
      </c>
      <c r="B25" s="15" t="s">
        <v>41</v>
      </c>
      <c r="C25" s="16">
        <v>64560</v>
      </c>
      <c r="D25" s="17">
        <v>38483.23</v>
      </c>
      <c r="E25" s="34">
        <f t="shared" si="0"/>
        <v>59.6084727385378</v>
      </c>
      <c r="F25" s="36">
        <v>2000</v>
      </c>
      <c r="G25" s="17">
        <v>1641</v>
      </c>
      <c r="H25" s="21">
        <v>2000</v>
      </c>
      <c r="I25" s="21">
        <v>853</v>
      </c>
      <c r="J25" s="21">
        <v>10000</v>
      </c>
      <c r="K25" s="52">
        <v>7563.33</v>
      </c>
    </row>
    <row r="26" spans="1:11" s="22" customFormat="1" ht="18.75" customHeight="1">
      <c r="A26" s="14" t="s">
        <v>42</v>
      </c>
      <c r="B26" s="15" t="s">
        <v>43</v>
      </c>
      <c r="C26" s="16">
        <v>26000</v>
      </c>
      <c r="D26" s="17">
        <v>22367.97</v>
      </c>
      <c r="E26" s="34">
        <f t="shared" si="0"/>
        <v>86.03065384615384</v>
      </c>
      <c r="F26" s="36">
        <v>5000</v>
      </c>
      <c r="G26" s="21">
        <v>4735.97</v>
      </c>
      <c r="H26" s="21">
        <v>15000</v>
      </c>
      <c r="I26" s="21">
        <v>12477</v>
      </c>
      <c r="J26" s="21">
        <v>6000</v>
      </c>
      <c r="K26" s="52">
        <v>5155</v>
      </c>
    </row>
    <row r="27" spans="1:11" s="22" customFormat="1" ht="18.75" customHeight="1">
      <c r="A27" s="14" t="s">
        <v>44</v>
      </c>
      <c r="B27" s="15" t="s">
        <v>45</v>
      </c>
      <c r="C27" s="16">
        <v>42126</v>
      </c>
      <c r="D27" s="17">
        <v>27782.46</v>
      </c>
      <c r="E27" s="34">
        <f t="shared" si="0"/>
        <v>65.95086170061245</v>
      </c>
      <c r="F27" s="36">
        <v>10000</v>
      </c>
      <c r="G27" s="21">
        <v>9098.79</v>
      </c>
      <c r="H27" s="21">
        <v>6000</v>
      </c>
      <c r="I27" s="21">
        <v>4722.02</v>
      </c>
      <c r="J27" s="21">
        <v>5000</v>
      </c>
      <c r="K27" s="52">
        <v>4593.99</v>
      </c>
    </row>
    <row r="28" spans="1:11" s="22" customFormat="1" ht="18.75" customHeight="1">
      <c r="A28" s="14" t="s">
        <v>46</v>
      </c>
      <c r="B28" s="15" t="s">
        <v>47</v>
      </c>
      <c r="C28" s="16">
        <v>162817</v>
      </c>
      <c r="D28" s="17">
        <v>158613.93</v>
      </c>
      <c r="E28" s="34">
        <f t="shared" si="0"/>
        <v>97.41853123445341</v>
      </c>
      <c r="F28" s="36">
        <v>46597</v>
      </c>
      <c r="G28" s="21"/>
      <c r="H28" s="21">
        <v>20597</v>
      </c>
      <c r="I28" s="21">
        <v>6248.51</v>
      </c>
      <c r="J28" s="21">
        <v>22597</v>
      </c>
      <c r="K28" s="52">
        <v>3839.76</v>
      </c>
    </row>
    <row r="29" spans="1:11" s="22" customFormat="1" ht="18.75" customHeight="1">
      <c r="A29" s="14" t="s">
        <v>48</v>
      </c>
      <c r="B29" s="15" t="s">
        <v>49</v>
      </c>
      <c r="C29" s="16">
        <v>75500</v>
      </c>
      <c r="D29" s="17">
        <v>75310.2</v>
      </c>
      <c r="E29" s="34">
        <f t="shared" si="0"/>
        <v>99.74860927152318</v>
      </c>
      <c r="F29" s="36"/>
      <c r="G29" s="21"/>
      <c r="H29" s="21"/>
      <c r="I29" s="21">
        <v>75310.2</v>
      </c>
      <c r="J29" s="21"/>
      <c r="K29" s="52"/>
    </row>
    <row r="30" spans="1:11" s="22" customFormat="1" ht="18.75" customHeight="1">
      <c r="A30" s="19" t="s">
        <v>50</v>
      </c>
      <c r="B30" s="11" t="s">
        <v>52</v>
      </c>
      <c r="C30" s="20">
        <v>198978</v>
      </c>
      <c r="D30" s="9">
        <f>SUM(D31:D33)</f>
        <v>125082.76000000001</v>
      </c>
      <c r="E30" s="35">
        <f t="shared" si="0"/>
        <v>62.86260792650444</v>
      </c>
      <c r="F30" s="47">
        <f aca="true" t="shared" si="4" ref="F30:K30">SUM(F31:F33)</f>
        <v>15216</v>
      </c>
      <c r="G30" s="9">
        <f>SUM(G31:G33)</f>
        <v>12626.83</v>
      </c>
      <c r="H30" s="20">
        <f t="shared" si="4"/>
        <v>24897</v>
      </c>
      <c r="I30" s="9">
        <f t="shared" si="4"/>
        <v>8628.95</v>
      </c>
      <c r="J30" s="20">
        <f t="shared" si="4"/>
        <v>24997</v>
      </c>
      <c r="K30" s="51">
        <f t="shared" si="4"/>
        <v>8288.49</v>
      </c>
    </row>
    <row r="31" spans="1:11" s="22" customFormat="1" ht="18.75" customHeight="1">
      <c r="A31" s="14" t="s">
        <v>51</v>
      </c>
      <c r="B31" s="15" t="s">
        <v>53</v>
      </c>
      <c r="C31" s="16">
        <v>42112</v>
      </c>
      <c r="D31" s="17">
        <v>34521.05</v>
      </c>
      <c r="E31" s="34">
        <f t="shared" si="0"/>
        <v>81.97437784954408</v>
      </c>
      <c r="F31" s="36">
        <v>3706</v>
      </c>
      <c r="G31" s="17">
        <v>926.83</v>
      </c>
      <c r="H31" s="21">
        <v>4527</v>
      </c>
      <c r="I31" s="17">
        <v>915</v>
      </c>
      <c r="J31" s="21">
        <v>4527</v>
      </c>
      <c r="K31" s="52">
        <v>6198.49</v>
      </c>
    </row>
    <row r="32" spans="1:11" s="22" customFormat="1" ht="18.75" customHeight="1">
      <c r="A32" s="14" t="s">
        <v>65</v>
      </c>
      <c r="B32" s="23" t="s">
        <v>54</v>
      </c>
      <c r="C32" s="16">
        <v>38200</v>
      </c>
      <c r="D32" s="17">
        <v>6360</v>
      </c>
      <c r="E32" s="34">
        <f t="shared" si="0"/>
        <v>16.649214659685864</v>
      </c>
      <c r="F32" s="53"/>
      <c r="G32" s="54">
        <v>4500</v>
      </c>
      <c r="H32" s="55">
        <v>1500</v>
      </c>
      <c r="I32" s="55">
        <v>330</v>
      </c>
      <c r="J32" s="55">
        <v>1600</v>
      </c>
      <c r="K32" s="56">
        <v>330</v>
      </c>
    </row>
    <row r="33" spans="1:11" s="22" customFormat="1" ht="18.75" customHeight="1">
      <c r="A33" s="24" t="s">
        <v>66</v>
      </c>
      <c r="B33" s="15" t="s">
        <v>55</v>
      </c>
      <c r="C33" s="16">
        <v>118666</v>
      </c>
      <c r="D33" s="17">
        <v>84201.71</v>
      </c>
      <c r="E33" s="34">
        <f t="shared" si="0"/>
        <v>70.95689582525745</v>
      </c>
      <c r="F33" s="53">
        <v>11510</v>
      </c>
      <c r="G33" s="54">
        <v>7200</v>
      </c>
      <c r="H33" s="55">
        <v>18870</v>
      </c>
      <c r="I33" s="55">
        <v>7383.95</v>
      </c>
      <c r="J33" s="55">
        <v>18870</v>
      </c>
      <c r="K33" s="56">
        <v>1760</v>
      </c>
    </row>
    <row r="34" spans="1:11" s="12" customFormat="1" ht="18.75" customHeight="1" thickBot="1">
      <c r="A34" s="25"/>
      <c r="B34" s="26" t="s">
        <v>56</v>
      </c>
      <c r="C34" s="57">
        <f>SUM(C9+C10+C11+C20+C24+C30)</f>
        <v>12324975</v>
      </c>
      <c r="D34" s="27">
        <f>SUM(D9+D10+D11+D20+D24+D30)</f>
        <v>11683278.459999999</v>
      </c>
      <c r="E34" s="58">
        <f t="shared" si="0"/>
        <v>94.79352664001347</v>
      </c>
      <c r="F34" s="59">
        <f>SUM(F9+F10+F11+F20+F24+F30)</f>
        <v>1700428</v>
      </c>
      <c r="G34" s="27">
        <f>SUM(H9+H10+G11+G20+G24+G30)</f>
        <v>1451850.3900000001</v>
      </c>
      <c r="H34" s="60">
        <f>SUM(H9+H10+H11+H20+H24+H30)</f>
        <v>1671391</v>
      </c>
      <c r="I34" s="27">
        <f>SUM(I9+I10+I11+I20+I24+I30)</f>
        <v>1546573.81</v>
      </c>
      <c r="J34" s="60">
        <f>SUM(J9+J10+J11+J20+J24+J30)</f>
        <v>1576069</v>
      </c>
      <c r="K34" s="61">
        <f>SUM(K9+K10+K11+K20+K24+K30)</f>
        <v>1415259.1200000003</v>
      </c>
    </row>
    <row r="35" spans="1:11" s="22" customFormat="1" ht="12.75" customHeight="1">
      <c r="A35" s="28"/>
      <c r="B35" s="1"/>
      <c r="C35" s="1"/>
      <c r="D35" s="1"/>
      <c r="E35" s="1"/>
      <c r="F35" s="1"/>
      <c r="G35" s="1"/>
      <c r="H35" s="1"/>
      <c r="I35" s="1"/>
      <c r="J35" s="37"/>
      <c r="K35" s="1"/>
    </row>
    <row r="36" spans="1:11" s="22" customFormat="1" ht="10.5" customHeight="1">
      <c r="A36" s="28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2" customFormat="1" ht="18.75">
      <c r="A37" s="28"/>
      <c r="B37" s="22" t="s">
        <v>57</v>
      </c>
      <c r="C37" s="1"/>
      <c r="D37" s="1"/>
      <c r="E37" s="29"/>
      <c r="F37" s="1"/>
      <c r="G37" s="1"/>
      <c r="H37" s="22" t="s">
        <v>58</v>
      </c>
      <c r="I37" s="1"/>
      <c r="J37" s="1"/>
      <c r="K37" s="1"/>
    </row>
    <row r="38" spans="1:11" s="22" customFormat="1" ht="14.25" customHeight="1">
      <c r="A38" s="28"/>
      <c r="B38" s="1"/>
      <c r="C38" s="1"/>
      <c r="D38" s="1"/>
      <c r="E38" s="30" t="s">
        <v>59</v>
      </c>
      <c r="F38" s="1"/>
      <c r="G38" s="1"/>
      <c r="H38" s="1"/>
      <c r="I38" s="1"/>
      <c r="J38" s="1"/>
      <c r="K38" s="1"/>
    </row>
    <row r="39" spans="1:11" s="22" customFormat="1" ht="18.75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2" customFormat="1" ht="18.75">
      <c r="A40" s="28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2" customFormat="1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2" customFormat="1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2" customFormat="1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2" customFormat="1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2" customFormat="1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2" customFormat="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10">
    <mergeCell ref="A2:K2"/>
    <mergeCell ref="A3:K3"/>
    <mergeCell ref="A4:K4"/>
    <mergeCell ref="A6:A8"/>
    <mergeCell ref="B6:B8"/>
    <mergeCell ref="C6:E7"/>
    <mergeCell ref="F6:K6"/>
    <mergeCell ref="F7:G7"/>
    <mergeCell ref="H7:I7"/>
    <mergeCell ref="J7:K7"/>
  </mergeCells>
  <printOptions/>
  <pageMargins left="0.2362204724409449" right="0.15748031496062992" top="0.2362204724409449" bottom="0.2362204724409449" header="0.1968503937007874" footer="0.196850393700787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2017-10-18T07:10:00Z</dcterms:modified>
  <cp:category/>
  <cp:version/>
  <cp:contentType/>
  <cp:contentStatus/>
</cp:coreProperties>
</file>