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9975" activeTab="0"/>
  </bookViews>
  <sheets>
    <sheet name="Лист1" sheetId="1" r:id="rId1"/>
  </sheets>
  <definedNames/>
  <calcPr fullCalcOnLoad="1"/>
</workbook>
</file>

<file path=xl/sharedStrings.xml><?xml version="1.0" encoding="utf-8"?>
<sst xmlns="http://schemas.openxmlformats.org/spreadsheetml/2006/main" count="280" uniqueCount="200">
  <si>
    <t>Спеціальний фонд</t>
  </si>
  <si>
    <t>Цільові фонди</t>
  </si>
  <si>
    <t>Інші субвенції</t>
  </si>
  <si>
    <t xml:space="preserve">від  </t>
  </si>
  <si>
    <t>№</t>
  </si>
  <si>
    <t>по м. Павлоград</t>
  </si>
  <si>
    <t>Всього по загальному фонду</t>
  </si>
  <si>
    <t>грн.</t>
  </si>
  <si>
    <t>Всього по спеціальному фонду</t>
  </si>
  <si>
    <t xml:space="preserve"> ВИДАТКИ</t>
  </si>
  <si>
    <t>ЗАГАЛЬНИЙ ФОНД</t>
  </si>
  <si>
    <t xml:space="preserve">Державне управління </t>
  </si>
  <si>
    <t>Органи місцевого самоврядування</t>
  </si>
  <si>
    <t>Соціально-культурна сфера та соціальний захист населення</t>
  </si>
  <si>
    <t>Освіта</t>
  </si>
  <si>
    <t>Дошкільні  заклади освіти</t>
  </si>
  <si>
    <t>Загальноосвітні школи (в т.ч. школа - дитячий садок, інтернат при школі),  спеціалізовані    школи, ліцеї, гімназії, колегіуми)</t>
  </si>
  <si>
    <t>Дитячі будинки (в т. ч. сімейного типу, прийомні сім"ї)</t>
  </si>
  <si>
    <t>Позашкільні заклади освіти, заходи із позашкільної  роботи з дітьми</t>
  </si>
  <si>
    <t>Методична робота, інші заходи у сфері народної освіти</t>
  </si>
  <si>
    <t>Централізовані  бухгалтерії обласних, міських, районих відділів освіти</t>
  </si>
  <si>
    <t>Групи централізованого господарського  обслуговування</t>
  </si>
  <si>
    <t>Інші заклади освіти</t>
  </si>
  <si>
    <t>Допомога дітям-сиротам та дітям, позбавленим батьківського піклування, яким виповнюється 18 років</t>
  </si>
  <si>
    <t>Охорона здоров"я</t>
  </si>
  <si>
    <t>Центри здоров"я і заходи у сфері санітарної освіти</t>
  </si>
  <si>
    <t>Центри первинної медико - санітарної допомоги</t>
  </si>
  <si>
    <t>Соціальний захист та соціальне забезпечення</t>
  </si>
  <si>
    <t>Пільги ветеранам війни, особам,  на яких поширюється чинність Закону Украіни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комунальні послуги</t>
  </si>
  <si>
    <t>Пільги ветеранам війни, особам, на яких поширюється чинність Закону Украіни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</si>
  <si>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 xml:space="preserve">Інші пільги ветеранам війни, особам, на яких поширюється чинність Закону Украіни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</si>
  <si>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 - комунальні послуги</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</si>
  <si>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</si>
  <si>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</si>
  <si>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окремим категоріям громадян з послуг зв"язку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</si>
  <si>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 - комунальні послуги</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</si>
  <si>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</si>
  <si>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Допомога у зв"язку з вагітністю  і пологами</t>
  </si>
  <si>
    <t xml:space="preserve">Допомога на догляд за дитиною віком до 3 років </t>
  </si>
  <si>
    <t>Допомога при народженні дитини</t>
  </si>
  <si>
    <t>Допомога на дітей , над якими встановлено опіку чи піклування</t>
  </si>
  <si>
    <t>Допомога на дітей одиноким матерям</t>
  </si>
  <si>
    <t>Тимчасова державна допомога дітям</t>
  </si>
  <si>
    <t>Допомога при усиновленні дитини</t>
  </si>
  <si>
    <t>Державна соціальна допомога малозабезпеченим сім"ям</t>
  </si>
  <si>
    <t>Субсидії населенню для відшкодування витрат на оплату житлово - 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</si>
  <si>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</si>
  <si>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Інші  видатки на соціальний  захист населення</t>
  </si>
  <si>
    <t>Інші видатки на соціальний захист  ветеранів війни та праці</t>
  </si>
  <si>
    <t>Утримання центрів соціальних служб для сім"ї, дітей та молоді</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</si>
  <si>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</si>
  <si>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Територіальні центри соціального обслуговування (надання соціальних послуг)</t>
  </si>
  <si>
    <t>Виплата грошової компенсації фізичним особам , які надають соціальні послуги  громадянам  похилого віку, інвалідам , дітям - інвалідам , хворим, які не здатні до самообслуговування і потребують сторонньої допомоги</t>
  </si>
  <si>
    <t>Державна соціальна допомога інвалідам з дитинства та  дітям інвалідам</t>
  </si>
  <si>
    <t xml:space="preserve">Культура і мистецтво    </t>
  </si>
  <si>
    <t>Театри</t>
  </si>
  <si>
    <t>Бібліотеки</t>
  </si>
  <si>
    <t>Музеї і виставки</t>
  </si>
  <si>
    <t>Палаци і будинки культури, клуби та інші заклади клубного  типу</t>
  </si>
  <si>
    <t>Школи естетичного виховання дітей</t>
  </si>
  <si>
    <t xml:space="preserve">Засоби масової інформації     </t>
  </si>
  <si>
    <t>Телебачення і радіомовлення</t>
  </si>
  <si>
    <t>Періодичні видання (газети та журнали )</t>
  </si>
  <si>
    <t xml:space="preserve">Фізична культура і спорт            </t>
  </si>
  <si>
    <t>Проведення навчально -тренувальних зборів і змагань</t>
  </si>
  <si>
    <t>Утримання та навчально - тренувальна робота дитячо - юнацьких спортивних шкіл</t>
  </si>
  <si>
    <t>Фінансова підтримка спортивних споруд</t>
  </si>
  <si>
    <t>Разом по соціально - культурній сфері та соціальному захисту населення</t>
  </si>
  <si>
    <t xml:space="preserve">Житлово - комунальне господарство    </t>
  </si>
  <si>
    <t>Благоустрій міст, сіл, селищ</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</si>
  <si>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центрального водопостачанн та водовідведення тарифам, що затверджувалися та/або погоджувалися  органами державної влади чи органами місцевого самоврядування</t>
  </si>
  <si>
    <t>у тому числі за рахунок субвенції з державного бюджету на погашення заборгованості з різниці в тарифах  на теплову енергію , послуги з централізованого  водопостачання та водовідведення , що вироблялися , транспортувалися  та постачалися населенню , яка виникла у зв"язку  з невідповідністю  фактичної  вартості  теплової енергії та послуг з центрального водопостачанн та водовідведення тарифам, що затверджувалися та/або погоджувалися  органами державної влади чи органами місцевого самоврядування</t>
  </si>
  <si>
    <t>Сільське і лісове господарство, рибне господарство тв мисливство</t>
  </si>
  <si>
    <t>Землеустрій</t>
  </si>
  <si>
    <t>Транспорт, дорожнє господарство, зв"язок, телекомунікації та інформатика</t>
  </si>
  <si>
    <t>Компенсаційні виплати на пільговий проїзд автомобільним транспортом окремим категоріям громадян</t>
  </si>
  <si>
    <t>Компенсаційні виплати за пільговий проїзд окремих категорій громадян на залізничному транспорті</t>
  </si>
  <si>
    <t>Інші послуги, пов"язані з економічною діяльністю</t>
  </si>
  <si>
    <t>Запобігання та ліквідація надзвичайних ситуацій та наслідків стихійного лиха</t>
  </si>
  <si>
    <t>Видатки на запобігання та ліквідацію надзвичайних ситуацій та наслідків стихійного лиха</t>
  </si>
  <si>
    <t>Заходи з організації рятування на водах</t>
  </si>
  <si>
    <t>Обслуговування боргу</t>
  </si>
  <si>
    <t>ІІ. Видатки не віднесені до основних груп  -   всього</t>
  </si>
  <si>
    <t>Резервний фонд</t>
  </si>
  <si>
    <t>Субвенція на утримання об"єктів спільного користування чи ліквідацію негативних наслідків діяльності об"єктів спільного користування</t>
  </si>
  <si>
    <t>Інші видатки</t>
  </si>
  <si>
    <t xml:space="preserve">Капітальний ремонт житлового фонду місцевих бюджетів </t>
  </si>
  <si>
    <t>Капітальний ремонт житлового фонду  об"єднань співвласників багатоквартирних будинків</t>
  </si>
  <si>
    <t>Погашення заборгованості з різниці в тарифах  на теплову енергію , послуги з централізованого  водопостачання та водовідведення, що вироблялися , транспортувалися  та постачалися населенню , яка виникла у зв"язку  з невідповідністю  фактичної  вартості  теплової енергії та послуг з центрального водопостачанн та водовідведення тарифам, що затверджувалися та/або погоджувалися  органами державної влади чи органами місцевого самоврядування</t>
  </si>
  <si>
    <t>Будівництво</t>
  </si>
  <si>
    <t>Капітальні вкладення</t>
  </si>
  <si>
    <t xml:space="preserve">Проведення невідкладних відновлюванних робіт, будівництво  та реконструкція загальноосвітніх навчальних закладів </t>
  </si>
  <si>
    <t>Житлове будівництво та придбання житла для окремих категорій населення</t>
  </si>
  <si>
    <t>Розробка схем та проектних рішень масового застосування</t>
  </si>
  <si>
    <t xml:space="preserve">Видатки на проведення робіт, пов"язаних із будівництвом, реконструкцією, ремонтом та утриманням автомобільних доріг </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</si>
  <si>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</si>
  <si>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Охорона та раціональне використання природних ресурсів</t>
  </si>
  <si>
    <t>Утилізація відходів</t>
  </si>
  <si>
    <t xml:space="preserve">Цільові фонди, утворені Верховною Радою Автономної Республіки Крим, органами місцевого самоврядування і місцевими органами виконавчої влади </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</si>
  <si>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</si>
  <si>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Субвенція іншим бюджетам на виконання інвестиційних проектів</t>
  </si>
  <si>
    <t>Разом видатки</t>
  </si>
  <si>
    <t>Код тимчасо-вої класифікації видатків  (КТКВ)</t>
  </si>
  <si>
    <t>010000</t>
  </si>
  <si>
    <t>010116</t>
  </si>
  <si>
    <t>070000</t>
  </si>
  <si>
    <t>070101</t>
  </si>
  <si>
    <t>070201</t>
  </si>
  <si>
    <t>070303</t>
  </si>
  <si>
    <t>070401</t>
  </si>
  <si>
    <t>070802</t>
  </si>
  <si>
    <t>070804</t>
  </si>
  <si>
    <t>070805</t>
  </si>
  <si>
    <t>070806</t>
  </si>
  <si>
    <t>070808</t>
  </si>
  <si>
    <t>080000</t>
  </si>
  <si>
    <t>080704</t>
  </si>
  <si>
    <t>080800</t>
  </si>
  <si>
    <t>090000</t>
  </si>
  <si>
    <t>090201</t>
  </si>
  <si>
    <t>090202</t>
  </si>
  <si>
    <t>090203</t>
  </si>
  <si>
    <t>090204</t>
  </si>
  <si>
    <t>090205</t>
  </si>
  <si>
    <t>090207</t>
  </si>
  <si>
    <t>090208</t>
  </si>
  <si>
    <t>090209</t>
  </si>
  <si>
    <t>090214</t>
  </si>
  <si>
    <t>090215</t>
  </si>
  <si>
    <t>090216</t>
  </si>
  <si>
    <t>090302</t>
  </si>
  <si>
    <t>090303</t>
  </si>
  <si>
    <t>090304</t>
  </si>
  <si>
    <t>090305</t>
  </si>
  <si>
    <t>090306</t>
  </si>
  <si>
    <t>090307</t>
  </si>
  <si>
    <t>090308</t>
  </si>
  <si>
    <t>090401</t>
  </si>
  <si>
    <t>090405</t>
  </si>
  <si>
    <t>090406</t>
  </si>
  <si>
    <t>090412</t>
  </si>
  <si>
    <t>090416</t>
  </si>
  <si>
    <t>091101</t>
  </si>
  <si>
    <t>091108</t>
  </si>
  <si>
    <t>091204</t>
  </si>
  <si>
    <t>091205</t>
  </si>
  <si>
    <t>091300</t>
  </si>
  <si>
    <t>250323</t>
  </si>
  <si>
    <t>Додаток 2</t>
  </si>
  <si>
    <t>продовження додатку 2</t>
  </si>
  <si>
    <t>Уточнений план на 2015 рік</t>
  </si>
  <si>
    <t>070807</t>
  </si>
  <si>
    <t>Інші освітні програми</t>
  </si>
  <si>
    <t>080101</t>
  </si>
  <si>
    <t>080201</t>
  </si>
  <si>
    <t>080203</t>
  </si>
  <si>
    <t>080500</t>
  </si>
  <si>
    <t>Лікарні</t>
  </si>
  <si>
    <t>Загальні і спеціалізовані стоматологічні поліклініки</t>
  </si>
  <si>
    <t>090413</t>
  </si>
  <si>
    <t>Допомога на догляд за інвалідом І чи ІІ групи внаслідок психічного розладу</t>
  </si>
  <si>
    <t>130106</t>
  </si>
  <si>
    <t>Проведення навчально -тренувальних зборів і змагань з неолімпійчьких видів спорту</t>
  </si>
  <si>
    <t>170703</t>
  </si>
  <si>
    <t>Видтки на проведення робіт,пов`язаних із будівництвом, реконструкцією, ремонтом та утриманням автомобільних доріг</t>
  </si>
  <si>
    <t xml:space="preserve">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 </t>
  </si>
  <si>
    <t>Перинатальні центри, пологові будинки</t>
  </si>
  <si>
    <t>Центри первинної медичної (медико-санітарної) допомоги</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</si>
  <si>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</si>
  <si>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 xml:space="preserve">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</si>
  <si>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 xml:space="preserve">Територіальні центри соціального обслуговування (надання соціальних послуг) </t>
  </si>
  <si>
    <t>Пільги ветеранам військової служби, ветеранам органів внутрішніх справ, ветеранам податкової міліціії,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t>
  </si>
  <si>
    <t xml:space="preserve">рядового і начальницького складу кримінально - 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безвісті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</si>
  <si>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t>
  </si>
  <si>
    <t xml:space="preserve">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безвісті під час виконання службових обов'язків на придбання твердого палива </t>
  </si>
  <si>
    <t>Спеціалізовані лікарні та інші спеціалізовані заклади (центри, диспансери, госпітілі для інвалідів ВВВ, лепрозорії, медико-санітарні частини тощо, що мають ліжкову мережу)</t>
  </si>
  <si>
    <t>І. Видатки, віднесені до основних груп   - всього</t>
  </si>
  <si>
    <t>Звіт про виконання видаткової частини  міського бюджету за перший квартал 2016 року</t>
  </si>
  <si>
    <t>Уточнений план на 2016 рік</t>
  </si>
  <si>
    <t>Виконано за перший квартал 2016 року</t>
  </si>
  <si>
    <t>Виконано за перший квартал  2016 року</t>
  </si>
  <si>
    <t>070501</t>
  </si>
  <si>
    <t>Професійно-технічні заклади</t>
  </si>
  <si>
    <t>090501</t>
  </si>
  <si>
    <t>Організаці та проведення громадських робіт</t>
  </si>
  <si>
    <t>091102</t>
  </si>
  <si>
    <t>програми і заходи центрів соціальних служб для сім"ї, дітей та молоді</t>
  </si>
  <si>
    <t>091103</t>
  </si>
  <si>
    <t>Соціальні програми і заходи державних організацій у справах молоді</t>
  </si>
  <si>
    <t>110103</t>
  </si>
  <si>
    <t>Філармонії, музичні колективи і ансамблі та інші мистецькі заклади та заходи</t>
  </si>
  <si>
    <t>250380</t>
  </si>
  <si>
    <t>150110</t>
  </si>
  <si>
    <t>200000</t>
  </si>
  <si>
    <t>Охорона навколишнього середовища</t>
  </si>
  <si>
    <t>200700</t>
  </si>
  <si>
    <t>Інші природоохоронні заходи</t>
  </si>
  <si>
    <t>до рішення виконавчого комітету</t>
  </si>
  <si>
    <t xml:space="preserve">Заступник міського голови - керуючий справами виконкому                                    </t>
  </si>
  <si>
    <t>С.М. Шумілова</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</si>
</sst>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000"/>
    <numFmt numFmtId="174" formatCode="0.0000"/>
  </numFmts>
  <fonts count="7">
    <font>
      <sz val="10"/>
      <name val="Arial Cyr"/>
      <family val="0"/>
    </font>
    <font>
      <b/>
      <sz val="10"/>
      <name val="Arial Cyr"/>
      <family val="0"/>
    </font>
    <font>
      <sz val="14"/>
      <name val="Times New Roman"/>
      <family val="1"/>
    </font>
    <font>
      <b/>
      <sz val="14"/>
      <name val="Times New Roman"/>
      <family val="1"/>
    </font>
    <font>
      <b/>
      <sz val="18"/>
      <name val="Times New Roman"/>
      <family val="1"/>
    </font>
    <font>
      <u val="single"/>
      <sz val="10"/>
      <color indexed="12"/>
      <name val="Arial Cyr"/>
      <family val="0"/>
    </font>
    <font>
      <u val="single"/>
      <sz val="10"/>
      <color indexed="36"/>
      <name val="Arial Cyr"/>
      <family val="0"/>
    </font>
  </fonts>
  <fills count="3">
    <fill>
      <patternFill/>
    </fill>
    <fill>
      <patternFill patternType="gray125"/>
    </fill>
    <fill>
      <patternFill patternType="solid">
        <fgColor indexed="13"/>
        <bgColor indexed="64"/>
      </patternFill>
    </fill>
  </fills>
  <borders count="4">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59">
    <xf numFmtId="0" fontId="0" fillId="0" borderId="0" xfId="0" applyAlignment="1">
      <alignment/>
    </xf>
    <xf numFmtId="0" fontId="1" fillId="0" borderId="0" xfId="0" applyFont="1" applyAlignment="1">
      <alignment horizontal="center"/>
    </xf>
    <xf numFmtId="0" fontId="1" fillId="0" borderId="0" xfId="0" applyFont="1" applyAlignment="1">
      <alignment horizontal="center" wrapText="1"/>
    </xf>
    <xf numFmtId="0" fontId="2" fillId="0" borderId="0" xfId="0" applyFont="1" applyAlignment="1">
      <alignment/>
    </xf>
    <xf numFmtId="2" fontId="2" fillId="0" borderId="0" xfId="0" applyNumberFormat="1" applyFont="1" applyFill="1" applyAlignment="1">
      <alignment/>
    </xf>
    <xf numFmtId="0" fontId="3" fillId="0" borderId="0" xfId="0" applyFont="1" applyAlignment="1">
      <alignment horizontal="center"/>
    </xf>
    <xf numFmtId="2" fontId="2" fillId="0" borderId="0" xfId="0" applyNumberFormat="1" applyFont="1" applyFill="1" applyAlignment="1">
      <alignment horizontal="left"/>
    </xf>
    <xf numFmtId="2" fontId="2" fillId="0" borderId="0" xfId="0" applyNumberFormat="1" applyFont="1" applyFill="1" applyAlignment="1">
      <alignment horizontal="left" vertical="center"/>
    </xf>
    <xf numFmtId="0" fontId="3" fillId="0" borderId="0" xfId="0" applyFont="1" applyAlignment="1">
      <alignment horizontal="center" wrapText="1"/>
    </xf>
    <xf numFmtId="2" fontId="2" fillId="0" borderId="0" xfId="0" applyNumberFormat="1" applyFont="1" applyFill="1" applyAlignment="1">
      <alignment horizontal="left" wrapText="1"/>
    </xf>
    <xf numFmtId="2" fontId="3" fillId="0" borderId="0" xfId="0" applyNumberFormat="1" applyFont="1" applyFill="1" applyAlignment="1">
      <alignment horizontal="center"/>
    </xf>
    <xf numFmtId="2" fontId="3" fillId="0" borderId="1" xfId="0" applyNumberFormat="1" applyFont="1" applyFill="1" applyBorder="1" applyAlignment="1">
      <alignment horizontal="center" vertical="center"/>
    </xf>
    <xf numFmtId="0" fontId="0" fillId="0" borderId="0" xfId="0" applyAlignment="1">
      <alignment horizontal="justify" vertical="center"/>
    </xf>
    <xf numFmtId="0" fontId="2" fillId="0" borderId="1" xfId="0" applyFont="1" applyBorder="1" applyAlignment="1">
      <alignment horizontal="justify" vertical="center"/>
    </xf>
    <xf numFmtId="2" fontId="2" fillId="0" borderId="1" xfId="0" applyNumberFormat="1" applyFont="1" applyFill="1" applyBorder="1" applyAlignment="1">
      <alignment horizontal="justify" vertical="center"/>
    </xf>
    <xf numFmtId="0" fontId="3" fillId="0" borderId="1" xfId="0" applyFont="1" applyBorder="1" applyAlignment="1">
      <alignment horizontal="justify" vertical="center"/>
    </xf>
    <xf numFmtId="0" fontId="1" fillId="0" borderId="0" xfId="0" applyFont="1" applyAlignment="1">
      <alignment horizontal="justify" vertical="center"/>
    </xf>
    <xf numFmtId="0" fontId="1" fillId="0" borderId="0" xfId="0" applyFont="1" applyAlignment="1">
      <alignment/>
    </xf>
    <xf numFmtId="49" fontId="2" fillId="0" borderId="1" xfId="0" applyNumberFormat="1" applyFont="1" applyBorder="1" applyAlignment="1">
      <alignment horizontal="center" vertical="center"/>
    </xf>
    <xf numFmtId="49" fontId="3" fillId="0" borderId="1" xfId="0" applyNumberFormat="1" applyFont="1" applyBorder="1" applyAlignment="1">
      <alignment horizontal="center" vertical="center"/>
    </xf>
    <xf numFmtId="1" fontId="2" fillId="0" borderId="1" xfId="0" applyNumberFormat="1" applyFont="1" applyFill="1" applyBorder="1" applyAlignment="1">
      <alignment horizontal="center" vertical="center"/>
    </xf>
    <xf numFmtId="2" fontId="2" fillId="0" borderId="1" xfId="0" applyNumberFormat="1" applyFont="1" applyFill="1" applyBorder="1" applyAlignment="1">
      <alignment horizontal="center" vertical="center"/>
    </xf>
    <xf numFmtId="2" fontId="2" fillId="0" borderId="2" xfId="0" applyNumberFormat="1" applyFont="1" applyFill="1" applyBorder="1" applyAlignment="1">
      <alignment horizontal="center" vertical="center"/>
    </xf>
    <xf numFmtId="49" fontId="2" fillId="0" borderId="3" xfId="0" applyNumberFormat="1" applyFont="1" applyBorder="1" applyAlignment="1">
      <alignment horizontal="center" vertical="center"/>
    </xf>
    <xf numFmtId="0" fontId="2" fillId="0" borderId="3" xfId="0" applyFont="1" applyBorder="1" applyAlignment="1">
      <alignment horizontal="justify" vertical="center"/>
    </xf>
    <xf numFmtId="2" fontId="2" fillId="0" borderId="3"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49" fontId="3" fillId="0" borderId="1" xfId="0" applyNumberFormat="1" applyFont="1" applyFill="1" applyBorder="1" applyAlignment="1">
      <alignment horizontal="center" vertical="center"/>
    </xf>
    <xf numFmtId="0" fontId="3" fillId="0" borderId="1" xfId="0" applyFont="1" applyFill="1" applyBorder="1" applyAlignment="1">
      <alignment horizontal="justify" vertical="center"/>
    </xf>
    <xf numFmtId="0" fontId="2" fillId="0" borderId="1" xfId="0" applyFont="1" applyFill="1" applyBorder="1" applyAlignment="1">
      <alignment horizontal="justify" vertical="center"/>
    </xf>
    <xf numFmtId="0" fontId="2" fillId="0" borderId="1" xfId="0" applyNumberFormat="1" applyFont="1" applyFill="1" applyBorder="1" applyAlignment="1">
      <alignment horizontal="justify" vertical="center"/>
    </xf>
    <xf numFmtId="49" fontId="2" fillId="0" borderId="2" xfId="0" applyNumberFormat="1" applyFont="1" applyFill="1" applyBorder="1" applyAlignment="1">
      <alignment horizontal="center" vertical="center"/>
    </xf>
    <xf numFmtId="0" fontId="2" fillId="0" borderId="2" xfId="0" applyFont="1" applyFill="1" applyBorder="1" applyAlignment="1">
      <alignment horizontal="justify" vertical="center"/>
    </xf>
    <xf numFmtId="49" fontId="2" fillId="0" borderId="3" xfId="0" applyNumberFormat="1" applyFont="1" applyFill="1" applyBorder="1" applyAlignment="1">
      <alignment horizontal="center" vertical="center"/>
    </xf>
    <xf numFmtId="0" fontId="2" fillId="0" borderId="3" xfId="0" applyFont="1" applyFill="1" applyBorder="1" applyAlignment="1">
      <alignment horizontal="justify" vertical="center"/>
    </xf>
    <xf numFmtId="49" fontId="3" fillId="0" borderId="2" xfId="0" applyNumberFormat="1" applyFont="1" applyBorder="1" applyAlignment="1">
      <alignment horizontal="center" vertical="center"/>
    </xf>
    <xf numFmtId="0" fontId="3" fillId="0" borderId="2" xfId="0" applyFont="1" applyBorder="1" applyAlignment="1">
      <alignment horizontal="justify" vertical="center"/>
    </xf>
    <xf numFmtId="2" fontId="0" fillId="0" borderId="0" xfId="0" applyNumberFormat="1" applyAlignment="1">
      <alignment horizontal="justify" vertical="center"/>
    </xf>
    <xf numFmtId="49" fontId="2" fillId="0" borderId="0" xfId="0" applyNumberFormat="1" applyFont="1" applyFill="1" applyBorder="1" applyAlignment="1">
      <alignment horizontal="center" vertical="center"/>
    </xf>
    <xf numFmtId="0" fontId="2" fillId="0" borderId="0" xfId="0" applyNumberFormat="1" applyFont="1" applyFill="1" applyBorder="1" applyAlignment="1">
      <alignment horizontal="justify" vertical="center"/>
    </xf>
    <xf numFmtId="2" fontId="2" fillId="0" borderId="0" xfId="0" applyNumberFormat="1" applyFont="1" applyFill="1" applyBorder="1" applyAlignment="1">
      <alignment horizontal="center" vertical="center"/>
    </xf>
    <xf numFmtId="0" fontId="3" fillId="0" borderId="1" xfId="0" applyFont="1" applyBorder="1" applyAlignment="1">
      <alignment horizontal="center" vertical="center" wrapText="1"/>
    </xf>
    <xf numFmtId="2" fontId="3" fillId="0" borderId="1" xfId="0" applyNumberFormat="1" applyFont="1" applyFill="1" applyBorder="1" applyAlignment="1">
      <alignment horizontal="center" vertical="center" wrapText="1"/>
    </xf>
    <xf numFmtId="1" fontId="2" fillId="0" borderId="2" xfId="0" applyNumberFormat="1" applyFont="1" applyFill="1" applyBorder="1" applyAlignment="1">
      <alignment horizontal="center" vertical="center"/>
    </xf>
    <xf numFmtId="1" fontId="2" fillId="0" borderId="3" xfId="0" applyNumberFormat="1" applyFont="1" applyFill="1" applyBorder="1" applyAlignment="1">
      <alignment horizontal="center" vertical="center"/>
    </xf>
    <xf numFmtId="1" fontId="0" fillId="0" borderId="0" xfId="0" applyNumberFormat="1" applyAlignment="1">
      <alignment horizontal="justify" vertical="center"/>
    </xf>
    <xf numFmtId="0" fontId="3" fillId="0" borderId="1" xfId="0" applyFont="1" applyFill="1" applyBorder="1" applyAlignment="1">
      <alignment horizontal="center" vertical="center" wrapText="1"/>
    </xf>
    <xf numFmtId="0" fontId="2" fillId="0" borderId="3" xfId="0" applyNumberFormat="1" applyFont="1" applyFill="1" applyBorder="1" applyAlignment="1">
      <alignment horizontal="justify" vertical="center"/>
    </xf>
    <xf numFmtId="2" fontId="2" fillId="2" borderId="1"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1" fontId="3" fillId="0" borderId="2" xfId="0" applyNumberFormat="1" applyFont="1" applyFill="1" applyBorder="1" applyAlignment="1">
      <alignment horizontal="center" vertical="center"/>
    </xf>
    <xf numFmtId="49" fontId="2" fillId="0" borderId="0" xfId="0" applyNumberFormat="1" applyFont="1" applyAlignment="1">
      <alignment/>
    </xf>
    <xf numFmtId="1" fontId="3" fillId="0" borderId="1" xfId="0" applyNumberFormat="1" applyFont="1" applyFill="1" applyBorder="1" applyAlignment="1">
      <alignment horizontal="center" vertical="center"/>
    </xf>
    <xf numFmtId="49" fontId="2" fillId="0" borderId="0" xfId="0" applyNumberFormat="1" applyFont="1" applyFill="1" applyAlignment="1">
      <alignment horizontal="left"/>
    </xf>
    <xf numFmtId="0" fontId="2" fillId="0" borderId="0" xfId="0" applyFont="1" applyFill="1" applyAlignment="1">
      <alignment horizontal="left"/>
    </xf>
    <xf numFmtId="0" fontId="0" fillId="0" borderId="0" xfId="0" applyFill="1" applyAlignment="1">
      <alignment/>
    </xf>
    <xf numFmtId="0" fontId="4" fillId="0" borderId="0" xfId="0" applyFont="1" applyAlignment="1">
      <alignment horizont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23"/>
  <sheetViews>
    <sheetView tabSelected="1" workbookViewId="0" topLeftCell="A164">
      <selection activeCell="G174" sqref="G174"/>
    </sheetView>
  </sheetViews>
  <sheetFormatPr defaultColWidth="9.00390625" defaultRowHeight="12.75"/>
  <cols>
    <col min="1" max="1" width="14.75390625" style="3" customWidth="1"/>
    <col min="2" max="2" width="89.25390625" style="3" customWidth="1"/>
    <col min="3" max="3" width="19.25390625" style="4" customWidth="1"/>
    <col min="4" max="4" width="20.625" style="4" customWidth="1"/>
    <col min="5" max="5" width="11.625" style="0" bestFit="1" customWidth="1"/>
    <col min="6" max="6" width="12.625" style="0" bestFit="1" customWidth="1"/>
    <col min="7" max="7" width="12.75390625" style="0" customWidth="1"/>
  </cols>
  <sheetData>
    <row r="1" ht="18.75">
      <c r="C1" s="4" t="s">
        <v>148</v>
      </c>
    </row>
    <row r="2" spans="1:7" ht="18.75">
      <c r="A2" s="5"/>
      <c r="B2" s="5"/>
      <c r="C2" s="6" t="s">
        <v>197</v>
      </c>
      <c r="D2" s="6"/>
      <c r="E2" s="1"/>
      <c r="F2" s="1"/>
      <c r="G2" s="1"/>
    </row>
    <row r="3" spans="1:7" ht="13.5" customHeight="1">
      <c r="A3" s="5"/>
      <c r="B3" s="5"/>
      <c r="C3" s="7" t="s">
        <v>3</v>
      </c>
      <c r="D3" s="7"/>
      <c r="E3" s="1"/>
      <c r="F3" s="1"/>
      <c r="G3" s="1"/>
    </row>
    <row r="4" spans="1:7" ht="18.75">
      <c r="A4" s="8"/>
      <c r="B4" s="8"/>
      <c r="C4" s="9" t="s">
        <v>4</v>
      </c>
      <c r="D4" s="9"/>
      <c r="E4" s="2"/>
      <c r="F4" s="2"/>
      <c r="G4" s="2"/>
    </row>
    <row r="5" spans="1:7" ht="18.75">
      <c r="A5" s="8"/>
      <c r="B5" s="8"/>
      <c r="C5" s="9"/>
      <c r="D5" s="9"/>
      <c r="E5" s="2"/>
      <c r="F5" s="2"/>
      <c r="G5" s="2"/>
    </row>
    <row r="6" spans="1:7" ht="21.75" customHeight="1">
      <c r="A6" s="58" t="s">
        <v>177</v>
      </c>
      <c r="B6" s="58"/>
      <c r="C6" s="58"/>
      <c r="D6" s="58"/>
      <c r="E6" s="2"/>
      <c r="F6" s="2"/>
      <c r="G6" s="2"/>
    </row>
    <row r="7" spans="1:7" ht="21.75" customHeight="1">
      <c r="A7" s="58" t="s">
        <v>5</v>
      </c>
      <c r="B7" s="58"/>
      <c r="C7" s="58"/>
      <c r="D7" s="58"/>
      <c r="E7" s="2"/>
      <c r="F7" s="2"/>
      <c r="G7" s="2"/>
    </row>
    <row r="8" spans="1:7" ht="18.75">
      <c r="A8" s="5"/>
      <c r="B8" s="5"/>
      <c r="C8" s="10"/>
      <c r="D8" s="10" t="s">
        <v>7</v>
      </c>
      <c r="E8" s="1"/>
      <c r="F8" s="1"/>
      <c r="G8" s="1"/>
    </row>
    <row r="9" spans="1:8" ht="131.25">
      <c r="A9" s="42" t="s">
        <v>102</v>
      </c>
      <c r="B9" s="42" t="s">
        <v>9</v>
      </c>
      <c r="C9" s="43" t="s">
        <v>178</v>
      </c>
      <c r="D9" s="43" t="s">
        <v>179</v>
      </c>
      <c r="E9" s="12"/>
      <c r="F9" s="12"/>
      <c r="G9" s="12"/>
      <c r="H9" s="12"/>
    </row>
    <row r="10" spans="1:8" ht="18.75">
      <c r="A10" s="26"/>
      <c r="B10" s="27" t="s">
        <v>10</v>
      </c>
      <c r="C10" s="14"/>
      <c r="D10" s="14"/>
      <c r="E10" s="12"/>
      <c r="F10" s="12"/>
      <c r="G10" s="12"/>
      <c r="H10" s="12"/>
    </row>
    <row r="11" spans="1:8" s="17" customFormat="1" ht="18.75">
      <c r="A11" s="28"/>
      <c r="B11" s="29" t="s">
        <v>176</v>
      </c>
      <c r="C11" s="11">
        <f>C12+C15+C27+C34+C75+C85+C88+C94+C98+C100+C104+C107</f>
        <v>595483364.19</v>
      </c>
      <c r="D11" s="11">
        <f>D12+D15+D27+D34+D75+D85+D88+D94+D98+D100+D104+D107</f>
        <v>151912284.54</v>
      </c>
      <c r="E11" s="16"/>
      <c r="F11" s="16"/>
      <c r="G11" s="16"/>
      <c r="H11" s="16"/>
    </row>
    <row r="12" spans="1:8" ht="18.75">
      <c r="A12" s="26" t="s">
        <v>103</v>
      </c>
      <c r="B12" s="30" t="s">
        <v>11</v>
      </c>
      <c r="C12" s="20">
        <f>C13</f>
        <v>25225585</v>
      </c>
      <c r="D12" s="21">
        <f>D13</f>
        <v>6127805.73</v>
      </c>
      <c r="E12" s="12"/>
      <c r="F12" s="12"/>
      <c r="G12" s="12"/>
      <c r="H12" s="12"/>
    </row>
    <row r="13" spans="1:8" ht="18.75">
      <c r="A13" s="26" t="s">
        <v>104</v>
      </c>
      <c r="B13" s="30" t="s">
        <v>12</v>
      </c>
      <c r="C13" s="20">
        <v>25225585</v>
      </c>
      <c r="D13" s="21">
        <v>6127805.73</v>
      </c>
      <c r="E13" s="12"/>
      <c r="F13" s="12"/>
      <c r="G13" s="12"/>
      <c r="H13" s="12"/>
    </row>
    <row r="14" spans="1:8" ht="18.75">
      <c r="A14" s="26"/>
      <c r="B14" s="29" t="s">
        <v>13</v>
      </c>
      <c r="C14" s="11"/>
      <c r="D14" s="11"/>
      <c r="E14" s="12"/>
      <c r="F14" s="12"/>
      <c r="G14" s="12"/>
      <c r="H14" s="12"/>
    </row>
    <row r="15" spans="1:8" ht="18.75">
      <c r="A15" s="26" t="s">
        <v>105</v>
      </c>
      <c r="B15" s="30" t="s">
        <v>14</v>
      </c>
      <c r="C15" s="21">
        <f>C16+C17+C18+C19+C20+C21+C22+C23+C24+C25+C26</f>
        <v>169221026.19</v>
      </c>
      <c r="D15" s="21">
        <f>D16+D17+D18+D19+D20+D21+D22+D23+D24+D25+D26</f>
        <v>41279211.45000001</v>
      </c>
      <c r="E15" s="12"/>
      <c r="F15" s="38"/>
      <c r="G15" s="12"/>
      <c r="H15" s="12"/>
    </row>
    <row r="16" spans="1:8" ht="18.75">
      <c r="A16" s="26" t="s">
        <v>106</v>
      </c>
      <c r="B16" s="30" t="s">
        <v>15</v>
      </c>
      <c r="C16" s="21">
        <v>56131907.26</v>
      </c>
      <c r="D16" s="21">
        <v>15276027.41</v>
      </c>
      <c r="E16" s="12"/>
      <c r="F16" s="12"/>
      <c r="G16" s="12"/>
      <c r="H16" s="12"/>
    </row>
    <row r="17" spans="1:8" ht="37.5">
      <c r="A17" s="26" t="s">
        <v>107</v>
      </c>
      <c r="B17" s="30" t="s">
        <v>16</v>
      </c>
      <c r="C17" s="21">
        <v>91875381.93</v>
      </c>
      <c r="D17" s="21">
        <v>19421249.93</v>
      </c>
      <c r="E17" s="12"/>
      <c r="F17" s="12"/>
      <c r="G17" s="12"/>
      <c r="H17" s="12"/>
    </row>
    <row r="18" spans="1:8" ht="18.75">
      <c r="A18" s="26" t="s">
        <v>108</v>
      </c>
      <c r="B18" s="30" t="s">
        <v>17</v>
      </c>
      <c r="C18" s="20">
        <v>1940352</v>
      </c>
      <c r="D18" s="21">
        <v>388770.35</v>
      </c>
      <c r="E18" s="12"/>
      <c r="F18" s="12"/>
      <c r="G18" s="12"/>
      <c r="H18" s="12"/>
    </row>
    <row r="19" spans="1:8" ht="18.75">
      <c r="A19" s="26" t="s">
        <v>109</v>
      </c>
      <c r="B19" s="30" t="s">
        <v>18</v>
      </c>
      <c r="C19" s="20">
        <v>7877444</v>
      </c>
      <c r="D19" s="21">
        <v>2254061.99</v>
      </c>
      <c r="E19" s="12"/>
      <c r="F19" s="12"/>
      <c r="G19" s="12"/>
      <c r="H19" s="12"/>
    </row>
    <row r="20" spans="1:8" ht="18.75">
      <c r="A20" s="26" t="s">
        <v>181</v>
      </c>
      <c r="B20" s="30" t="s">
        <v>182</v>
      </c>
      <c r="C20" s="20">
        <v>5238430</v>
      </c>
      <c r="D20" s="21">
        <v>2309879.27</v>
      </c>
      <c r="E20" s="12"/>
      <c r="F20" s="12"/>
      <c r="G20" s="12"/>
      <c r="H20" s="12"/>
    </row>
    <row r="21" spans="1:8" ht="18.75">
      <c r="A21" s="26" t="s">
        <v>110</v>
      </c>
      <c r="B21" s="30" t="s">
        <v>19</v>
      </c>
      <c r="C21" s="20">
        <v>625205</v>
      </c>
      <c r="D21" s="21">
        <v>145595.04</v>
      </c>
      <c r="E21" s="12"/>
      <c r="F21" s="12"/>
      <c r="G21" s="12"/>
      <c r="H21" s="12"/>
    </row>
    <row r="22" spans="1:8" ht="18.75">
      <c r="A22" s="26" t="s">
        <v>111</v>
      </c>
      <c r="B22" s="30" t="s">
        <v>20</v>
      </c>
      <c r="C22" s="20">
        <v>2964195</v>
      </c>
      <c r="D22" s="21">
        <v>796863.8</v>
      </c>
      <c r="E22" s="12"/>
      <c r="F22" s="12"/>
      <c r="G22" s="12"/>
      <c r="H22" s="12"/>
    </row>
    <row r="23" spans="1:8" ht="18.75">
      <c r="A23" s="26" t="s">
        <v>112</v>
      </c>
      <c r="B23" s="30" t="s">
        <v>21</v>
      </c>
      <c r="C23" s="20">
        <v>509028</v>
      </c>
      <c r="D23" s="21">
        <v>109049.14</v>
      </c>
      <c r="E23" s="12"/>
      <c r="F23" s="12"/>
      <c r="G23" s="12"/>
      <c r="H23" s="12"/>
    </row>
    <row r="24" spans="1:8" ht="18.75">
      <c r="A24" s="26" t="s">
        <v>113</v>
      </c>
      <c r="B24" s="30" t="s">
        <v>22</v>
      </c>
      <c r="C24" s="20">
        <v>1621583</v>
      </c>
      <c r="D24" s="21">
        <v>483562.52</v>
      </c>
      <c r="E24" s="12"/>
      <c r="F24" s="12"/>
      <c r="G24" s="12"/>
      <c r="H24" s="12"/>
    </row>
    <row r="25" spans="1:8" ht="18.75">
      <c r="A25" s="26" t="s">
        <v>151</v>
      </c>
      <c r="B25" s="30" t="s">
        <v>152</v>
      </c>
      <c r="C25" s="20">
        <v>347000</v>
      </c>
      <c r="D25" s="20">
        <v>65192</v>
      </c>
      <c r="E25" s="12"/>
      <c r="F25" s="12"/>
      <c r="G25" s="12"/>
      <c r="H25" s="12"/>
    </row>
    <row r="26" spans="1:8" ht="37.5">
      <c r="A26" s="26" t="s">
        <v>114</v>
      </c>
      <c r="B26" s="30" t="s">
        <v>23</v>
      </c>
      <c r="C26" s="20">
        <v>90500</v>
      </c>
      <c r="D26" s="20">
        <v>28960</v>
      </c>
      <c r="E26" s="12"/>
      <c r="F26" s="12"/>
      <c r="G26" s="12"/>
      <c r="H26" s="12"/>
    </row>
    <row r="27" spans="1:8" ht="18.75">
      <c r="A27" s="26" t="s">
        <v>115</v>
      </c>
      <c r="B27" s="30" t="s">
        <v>24</v>
      </c>
      <c r="C27" s="20">
        <f>C28+C29+C30+C31+C32+C33</f>
        <v>128073538</v>
      </c>
      <c r="D27" s="21">
        <f>D28+D29+D30+D31+D32+D33</f>
        <v>31857831.279999997</v>
      </c>
      <c r="E27" s="12"/>
      <c r="F27" s="12"/>
      <c r="G27" s="12"/>
      <c r="H27" s="12"/>
    </row>
    <row r="28" spans="1:8" ht="18.75">
      <c r="A28" s="26" t="s">
        <v>153</v>
      </c>
      <c r="B28" s="30" t="s">
        <v>157</v>
      </c>
      <c r="C28" s="20">
        <v>64370871</v>
      </c>
      <c r="D28" s="21">
        <v>16180348.53</v>
      </c>
      <c r="E28" s="12"/>
      <c r="F28" s="12"/>
      <c r="G28" s="12"/>
      <c r="H28" s="12"/>
    </row>
    <row r="29" spans="1:8" ht="56.25">
      <c r="A29" s="26" t="s">
        <v>154</v>
      </c>
      <c r="B29" s="30" t="s">
        <v>175</v>
      </c>
      <c r="C29" s="20">
        <v>5997588</v>
      </c>
      <c r="D29" s="21">
        <v>3180752.44</v>
      </c>
      <c r="E29" s="12"/>
      <c r="F29" s="12"/>
      <c r="G29" s="12"/>
      <c r="H29" s="12"/>
    </row>
    <row r="30" spans="1:8" ht="18.75">
      <c r="A30" s="26" t="s">
        <v>155</v>
      </c>
      <c r="B30" s="30" t="s">
        <v>166</v>
      </c>
      <c r="C30" s="20">
        <v>16908391</v>
      </c>
      <c r="D30" s="21">
        <v>3280148.78</v>
      </c>
      <c r="E30" s="12"/>
      <c r="F30" s="38"/>
      <c r="G30" s="12"/>
      <c r="H30" s="12"/>
    </row>
    <row r="31" spans="1:8" ht="18.75">
      <c r="A31" s="26" t="s">
        <v>156</v>
      </c>
      <c r="B31" s="30" t="s">
        <v>158</v>
      </c>
      <c r="C31" s="20">
        <v>4224446</v>
      </c>
      <c r="D31" s="21">
        <v>1030810.06</v>
      </c>
      <c r="E31" s="12"/>
      <c r="F31" s="38"/>
      <c r="G31" s="12"/>
      <c r="H31" s="12"/>
    </row>
    <row r="32" spans="1:8" ht="18.75">
      <c r="A32" s="26" t="s">
        <v>116</v>
      </c>
      <c r="B32" s="30" t="s">
        <v>25</v>
      </c>
      <c r="C32" s="20">
        <v>220511</v>
      </c>
      <c r="D32" s="21">
        <v>50134.34</v>
      </c>
      <c r="E32" s="12"/>
      <c r="F32" s="38"/>
      <c r="G32" s="12"/>
      <c r="H32" s="12"/>
    </row>
    <row r="33" spans="1:8" ht="18.75">
      <c r="A33" s="26" t="s">
        <v>117</v>
      </c>
      <c r="B33" s="30" t="s">
        <v>26</v>
      </c>
      <c r="C33" s="20">
        <v>36351731</v>
      </c>
      <c r="D33" s="21">
        <v>8135637.13</v>
      </c>
      <c r="E33" s="12"/>
      <c r="F33" s="38"/>
      <c r="G33" s="38"/>
      <c r="H33" s="12"/>
    </row>
    <row r="34" spans="1:8" ht="24.75" customHeight="1">
      <c r="A34" s="26" t="s">
        <v>118</v>
      </c>
      <c r="B34" s="30" t="s">
        <v>27</v>
      </c>
      <c r="C34" s="20">
        <f>C35+C36+C37+C42+C44+C45+C49+C50+C51+C52+C53+C54+C55+C56+C57+C58+C59+C60+C61+C62+C63+C64+C65+C66+C67+C68+C69+C70+C71+C72+C73+C74</f>
        <v>215903775</v>
      </c>
      <c r="D34" s="21">
        <f>D35+D36+D37+D42+D44+D45+D49+D50+D51+D52+D53+D54+D55+D56+D57+D58+D59+D60+D61+D62+D63+D64+D65+D66+D67+D68+D69+D70+D71+D72+D73+D74</f>
        <v>62533018.72</v>
      </c>
      <c r="E34" s="12"/>
      <c r="F34" s="38"/>
      <c r="G34" s="38"/>
      <c r="H34" s="12"/>
    </row>
    <row r="35" spans="1:8" ht="171" customHeight="1">
      <c r="A35" s="26" t="s">
        <v>119</v>
      </c>
      <c r="B35" s="31" t="s">
        <v>28</v>
      </c>
      <c r="C35" s="20">
        <v>14351500</v>
      </c>
      <c r="D35" s="21">
        <v>4521602.52</v>
      </c>
      <c r="E35" s="12"/>
      <c r="F35" s="12"/>
      <c r="G35" s="12"/>
      <c r="H35" s="12"/>
    </row>
    <row r="36" spans="1:8" ht="147" customHeight="1">
      <c r="A36" s="26" t="s">
        <v>120</v>
      </c>
      <c r="B36" s="31" t="s">
        <v>29</v>
      </c>
      <c r="C36" s="20">
        <v>50700</v>
      </c>
      <c r="D36" s="21"/>
      <c r="E36" s="12"/>
      <c r="F36" s="12"/>
      <c r="G36" s="12"/>
      <c r="H36" s="12"/>
    </row>
    <row r="37" spans="1:8" ht="177" customHeight="1">
      <c r="A37" s="26" t="s">
        <v>121</v>
      </c>
      <c r="B37" s="31" t="s">
        <v>30</v>
      </c>
      <c r="C37" s="20">
        <v>222300</v>
      </c>
      <c r="D37" s="21"/>
      <c r="E37" s="12"/>
      <c r="F37" s="12"/>
      <c r="G37" s="12"/>
      <c r="H37" s="12"/>
    </row>
    <row r="38" spans="1:8" ht="18.75">
      <c r="A38" s="39"/>
      <c r="B38" s="40"/>
      <c r="C38" s="4" t="s">
        <v>149</v>
      </c>
      <c r="D38" s="41"/>
      <c r="E38" s="12"/>
      <c r="F38" s="12"/>
      <c r="G38" s="12"/>
      <c r="H38" s="12"/>
    </row>
    <row r="39" spans="1:8" ht="18.75">
      <c r="A39" s="39"/>
      <c r="B39" s="40"/>
      <c r="C39" s="41"/>
      <c r="D39" s="41"/>
      <c r="E39" s="12"/>
      <c r="F39" s="12"/>
      <c r="G39" s="12"/>
      <c r="H39" s="12"/>
    </row>
    <row r="40" spans="1:8" ht="131.25">
      <c r="A40" s="47" t="s">
        <v>102</v>
      </c>
      <c r="B40" s="47" t="s">
        <v>9</v>
      </c>
      <c r="C40" s="43" t="s">
        <v>178</v>
      </c>
      <c r="D40" s="43" t="s">
        <v>179</v>
      </c>
      <c r="E40" s="12"/>
      <c r="F40" s="12"/>
      <c r="G40" s="12"/>
      <c r="H40" s="12"/>
    </row>
    <row r="41" spans="1:8" ht="255.75" customHeight="1">
      <c r="A41" s="26"/>
      <c r="B41" s="31" t="s">
        <v>171</v>
      </c>
      <c r="C41" s="20"/>
      <c r="D41" s="21"/>
      <c r="E41" s="12"/>
      <c r="F41" s="12"/>
      <c r="G41" s="12"/>
      <c r="H41" s="12"/>
    </row>
    <row r="42" spans="1:8" ht="315.75" customHeight="1">
      <c r="A42" s="26" t="s">
        <v>122</v>
      </c>
      <c r="B42" s="31" t="s">
        <v>172</v>
      </c>
      <c r="C42" s="20">
        <v>2679500</v>
      </c>
      <c r="D42" s="21">
        <v>616971.62</v>
      </c>
      <c r="E42" s="12"/>
      <c r="F42" s="12"/>
      <c r="G42" s="12"/>
      <c r="H42" s="12"/>
    </row>
    <row r="43" spans="1:8" ht="237" customHeight="1">
      <c r="A43" s="26"/>
      <c r="B43" s="31" t="s">
        <v>173</v>
      </c>
      <c r="C43" s="20"/>
      <c r="D43" s="21"/>
      <c r="E43" s="12"/>
      <c r="F43" s="12"/>
      <c r="G43" s="12"/>
      <c r="H43" s="12"/>
    </row>
    <row r="44" spans="1:8" ht="234" customHeight="1">
      <c r="A44" s="26" t="s">
        <v>123</v>
      </c>
      <c r="B44" s="31" t="s">
        <v>174</v>
      </c>
      <c r="C44" s="20">
        <v>2900</v>
      </c>
      <c r="D44" s="20"/>
      <c r="E44" s="12"/>
      <c r="F44" s="12"/>
      <c r="G44" s="12"/>
      <c r="H44" s="12"/>
    </row>
    <row r="45" spans="1:8" ht="128.25" customHeight="1">
      <c r="A45" s="26" t="s">
        <v>124</v>
      </c>
      <c r="B45" s="30" t="s">
        <v>31</v>
      </c>
      <c r="C45" s="20">
        <v>1014400</v>
      </c>
      <c r="D45" s="21">
        <v>296062.75</v>
      </c>
      <c r="E45" s="12"/>
      <c r="F45" s="12"/>
      <c r="G45" s="12"/>
      <c r="H45" s="12"/>
    </row>
    <row r="46" spans="1:8" ht="18.75">
      <c r="A46" s="39"/>
      <c r="B46" s="40"/>
      <c r="C46" s="4" t="s">
        <v>149</v>
      </c>
      <c r="D46" s="41"/>
      <c r="E46" s="12"/>
      <c r="F46" s="12"/>
      <c r="G46" s="12"/>
      <c r="H46" s="12"/>
    </row>
    <row r="47" spans="1:8" ht="18.75">
      <c r="A47" s="39"/>
      <c r="B47" s="40"/>
      <c r="C47" s="41"/>
      <c r="D47" s="41"/>
      <c r="E47" s="12"/>
      <c r="F47" s="12"/>
      <c r="G47" s="12"/>
      <c r="H47" s="12"/>
    </row>
    <row r="48" spans="1:8" ht="131.25">
      <c r="A48" s="47" t="s">
        <v>102</v>
      </c>
      <c r="B48" s="47" t="s">
        <v>9</v>
      </c>
      <c r="C48" s="43" t="s">
        <v>178</v>
      </c>
      <c r="D48" s="43" t="s">
        <v>180</v>
      </c>
      <c r="E48" s="12"/>
      <c r="F48" s="12"/>
      <c r="G48" s="12"/>
      <c r="H48" s="12"/>
    </row>
    <row r="49" spans="1:8" ht="75">
      <c r="A49" s="26" t="s">
        <v>125</v>
      </c>
      <c r="B49" s="30" t="s">
        <v>32</v>
      </c>
      <c r="C49" s="20">
        <v>5000</v>
      </c>
      <c r="D49" s="21"/>
      <c r="E49" s="12"/>
      <c r="F49" s="12"/>
      <c r="G49" s="12"/>
      <c r="H49" s="12"/>
    </row>
    <row r="50" spans="1:8" ht="75">
      <c r="A50" s="26" t="s">
        <v>126</v>
      </c>
      <c r="B50" s="30" t="s">
        <v>33</v>
      </c>
      <c r="C50" s="20">
        <v>5000</v>
      </c>
      <c r="D50" s="21"/>
      <c r="E50" s="12"/>
      <c r="F50" s="12"/>
      <c r="G50" s="12"/>
      <c r="H50" s="12"/>
    </row>
    <row r="51" spans="1:8" ht="18.75">
      <c r="A51" s="26" t="s">
        <v>127</v>
      </c>
      <c r="B51" s="30" t="s">
        <v>34</v>
      </c>
      <c r="C51" s="20">
        <v>320000</v>
      </c>
      <c r="D51" s="21"/>
      <c r="E51" s="12"/>
      <c r="F51" s="12"/>
      <c r="G51" s="12"/>
      <c r="H51" s="12"/>
    </row>
    <row r="52" spans="1:8" ht="93.75">
      <c r="A52" s="26" t="s">
        <v>128</v>
      </c>
      <c r="B52" s="31" t="s">
        <v>35</v>
      </c>
      <c r="C52" s="20">
        <v>2119000</v>
      </c>
      <c r="D52" s="21">
        <v>309450.84</v>
      </c>
      <c r="E52" s="12"/>
      <c r="F52" s="12"/>
      <c r="G52" s="12"/>
      <c r="H52" s="12"/>
    </row>
    <row r="53" spans="1:8" ht="112.5">
      <c r="A53" s="26" t="s">
        <v>129</v>
      </c>
      <c r="B53" s="31" t="s">
        <v>36</v>
      </c>
      <c r="C53" s="20">
        <v>11400</v>
      </c>
      <c r="D53" s="21"/>
      <c r="E53" s="12"/>
      <c r="F53" s="12"/>
      <c r="G53" s="12"/>
      <c r="H53" s="12"/>
    </row>
    <row r="54" spans="1:8" ht="18.75">
      <c r="A54" s="26" t="s">
        <v>130</v>
      </c>
      <c r="B54" s="30" t="s">
        <v>37</v>
      </c>
      <c r="C54" s="20">
        <v>1137700</v>
      </c>
      <c r="D54" s="21">
        <v>163045.96</v>
      </c>
      <c r="E54" s="12"/>
      <c r="F54" s="12"/>
      <c r="G54" s="12"/>
      <c r="H54" s="12"/>
    </row>
    <row r="55" spans="1:8" ht="18.75">
      <c r="A55" s="26" t="s">
        <v>131</v>
      </c>
      <c r="B55" s="30" t="s">
        <v>38</v>
      </c>
      <c r="C55" s="20">
        <v>811350</v>
      </c>
      <c r="D55" s="20">
        <v>198613</v>
      </c>
      <c r="E55" s="12"/>
      <c r="F55" s="12"/>
      <c r="G55" s="12"/>
      <c r="H55" s="12"/>
    </row>
    <row r="56" spans="1:8" ht="18.75">
      <c r="A56" s="26" t="s">
        <v>132</v>
      </c>
      <c r="B56" s="30" t="s">
        <v>39</v>
      </c>
      <c r="C56" s="20">
        <v>63911000</v>
      </c>
      <c r="D56" s="21">
        <v>14124846.6</v>
      </c>
      <c r="E56" s="12"/>
      <c r="F56" s="12"/>
      <c r="G56" s="12"/>
      <c r="H56" s="12"/>
    </row>
    <row r="57" spans="1:8" ht="18.75">
      <c r="A57" s="26" t="s">
        <v>133</v>
      </c>
      <c r="B57" s="30" t="s">
        <v>40</v>
      </c>
      <c r="C57" s="20">
        <v>7646300</v>
      </c>
      <c r="D57" s="21">
        <v>1657844.23</v>
      </c>
      <c r="E57" s="12"/>
      <c r="F57" s="12"/>
      <c r="G57" s="12"/>
      <c r="H57" s="12"/>
    </row>
    <row r="58" spans="1:8" ht="18.75">
      <c r="A58" s="26" t="s">
        <v>134</v>
      </c>
      <c r="B58" s="30" t="s">
        <v>41</v>
      </c>
      <c r="C58" s="20">
        <v>11956810</v>
      </c>
      <c r="D58" s="21">
        <v>1780877.49</v>
      </c>
      <c r="E58" s="12"/>
      <c r="F58" s="12"/>
      <c r="G58" s="12"/>
      <c r="H58" s="12"/>
    </row>
    <row r="59" spans="1:8" ht="18.75">
      <c r="A59" s="26" t="s">
        <v>135</v>
      </c>
      <c r="B59" s="30" t="s">
        <v>42</v>
      </c>
      <c r="C59" s="20">
        <v>1900000</v>
      </c>
      <c r="D59" s="21">
        <v>116933.19</v>
      </c>
      <c r="E59" s="12"/>
      <c r="F59" s="12"/>
      <c r="G59" s="12"/>
      <c r="H59" s="12"/>
    </row>
    <row r="60" spans="1:8" ht="18.75">
      <c r="A60" s="26" t="s">
        <v>136</v>
      </c>
      <c r="B60" s="30" t="s">
        <v>43</v>
      </c>
      <c r="C60" s="20">
        <v>154800</v>
      </c>
      <c r="D60" s="20">
        <v>40420</v>
      </c>
      <c r="E60" s="12"/>
      <c r="F60" s="12"/>
      <c r="G60" s="12"/>
      <c r="H60" s="12"/>
    </row>
    <row r="61" spans="1:8" ht="18.75">
      <c r="A61" s="26" t="s">
        <v>137</v>
      </c>
      <c r="B61" s="30" t="s">
        <v>44</v>
      </c>
      <c r="C61" s="20">
        <v>9956500</v>
      </c>
      <c r="D61" s="21">
        <v>2844238.74</v>
      </c>
      <c r="E61" s="12"/>
      <c r="F61" s="12"/>
      <c r="G61" s="12"/>
      <c r="H61" s="12"/>
    </row>
    <row r="62" spans="1:8" ht="37.5">
      <c r="A62" s="26" t="s">
        <v>138</v>
      </c>
      <c r="B62" s="30" t="s">
        <v>45</v>
      </c>
      <c r="C62" s="20">
        <v>75092900</v>
      </c>
      <c r="D62" s="21">
        <v>30604447.35</v>
      </c>
      <c r="E62" s="12"/>
      <c r="F62" s="12"/>
      <c r="G62" s="12"/>
      <c r="H62" s="12"/>
    </row>
    <row r="63" spans="1:8" ht="37.5">
      <c r="A63" s="26" t="s">
        <v>139</v>
      </c>
      <c r="B63" s="30" t="s">
        <v>46</v>
      </c>
      <c r="C63" s="20">
        <v>192500</v>
      </c>
      <c r="D63" s="21">
        <v>52886.95</v>
      </c>
      <c r="E63" s="12"/>
      <c r="F63" s="12"/>
      <c r="G63" s="12"/>
      <c r="H63" s="12"/>
    </row>
    <row r="64" spans="1:8" ht="18.75">
      <c r="A64" s="26" t="s">
        <v>140</v>
      </c>
      <c r="B64" s="30" t="s">
        <v>47</v>
      </c>
      <c r="C64" s="20">
        <v>1592160</v>
      </c>
      <c r="D64" s="21">
        <v>229630.34</v>
      </c>
      <c r="E64" s="12"/>
      <c r="F64" s="12"/>
      <c r="G64" s="12"/>
      <c r="H64" s="12"/>
    </row>
    <row r="65" spans="1:8" ht="37.5">
      <c r="A65" s="26" t="s">
        <v>159</v>
      </c>
      <c r="B65" s="30" t="s">
        <v>160</v>
      </c>
      <c r="C65" s="20">
        <v>1603344</v>
      </c>
      <c r="D65" s="21">
        <v>340252.86</v>
      </c>
      <c r="E65" s="12"/>
      <c r="F65" s="12"/>
      <c r="G65" s="12"/>
      <c r="H65" s="12"/>
    </row>
    <row r="66" spans="1:8" ht="18.75">
      <c r="A66" s="26" t="s">
        <v>141</v>
      </c>
      <c r="B66" s="30" t="s">
        <v>48</v>
      </c>
      <c r="C66" s="20">
        <v>195160</v>
      </c>
      <c r="D66" s="21">
        <v>19906.5</v>
      </c>
      <c r="E66" s="12"/>
      <c r="F66" s="12"/>
      <c r="G66" s="12"/>
      <c r="H66" s="12"/>
    </row>
    <row r="67" spans="1:8" ht="18.75">
      <c r="A67" s="26" t="s">
        <v>183</v>
      </c>
      <c r="B67" s="30" t="s">
        <v>184</v>
      </c>
      <c r="C67" s="20">
        <v>150000</v>
      </c>
      <c r="D67" s="21">
        <v>7178.98</v>
      </c>
      <c r="E67" s="12"/>
      <c r="F67" s="12"/>
      <c r="G67" s="12"/>
      <c r="H67" s="12"/>
    </row>
    <row r="68" spans="1:8" ht="18.75">
      <c r="A68" s="26" t="s">
        <v>142</v>
      </c>
      <c r="B68" s="30" t="s">
        <v>49</v>
      </c>
      <c r="C68" s="20">
        <v>448721</v>
      </c>
      <c r="D68" s="21">
        <v>98742.78</v>
      </c>
      <c r="E68" s="12"/>
      <c r="F68" s="12"/>
      <c r="G68" s="12"/>
      <c r="H68" s="12"/>
    </row>
    <row r="69" spans="1:8" ht="18.75">
      <c r="A69" s="26" t="s">
        <v>185</v>
      </c>
      <c r="B69" s="30" t="s">
        <v>186</v>
      </c>
      <c r="C69" s="20">
        <v>73081</v>
      </c>
      <c r="D69" s="21">
        <v>17510.65</v>
      </c>
      <c r="E69" s="12"/>
      <c r="F69" s="12"/>
      <c r="G69" s="12"/>
      <c r="H69" s="12"/>
    </row>
    <row r="70" spans="1:8" ht="18.75">
      <c r="A70" s="26" t="s">
        <v>187</v>
      </c>
      <c r="B70" s="30" t="s">
        <v>188</v>
      </c>
      <c r="C70" s="20">
        <v>61562</v>
      </c>
      <c r="D70" s="21">
        <v>3049.5</v>
      </c>
      <c r="E70" s="12"/>
      <c r="F70" s="12"/>
      <c r="G70" s="12"/>
      <c r="H70" s="12"/>
    </row>
    <row r="71" spans="1:8" ht="75">
      <c r="A71" s="26" t="s">
        <v>143</v>
      </c>
      <c r="B71" s="30" t="s">
        <v>50</v>
      </c>
      <c r="C71" s="20">
        <v>365460</v>
      </c>
      <c r="D71" s="20"/>
      <c r="E71" s="12"/>
      <c r="F71" s="12"/>
      <c r="G71" s="12"/>
      <c r="H71" s="12"/>
    </row>
    <row r="72" spans="1:8" ht="37.5">
      <c r="A72" s="26" t="s">
        <v>144</v>
      </c>
      <c r="B72" s="30" t="s">
        <v>51</v>
      </c>
      <c r="C72" s="20">
        <v>3016863</v>
      </c>
      <c r="D72" s="21">
        <v>777907.96</v>
      </c>
      <c r="E72" s="12"/>
      <c r="F72" s="12"/>
      <c r="G72" s="12"/>
      <c r="H72" s="12"/>
    </row>
    <row r="73" spans="1:8" ht="75">
      <c r="A73" s="26" t="s">
        <v>145</v>
      </c>
      <c r="B73" s="30" t="s">
        <v>52</v>
      </c>
      <c r="C73" s="20">
        <v>513768</v>
      </c>
      <c r="D73" s="21">
        <v>117668.4</v>
      </c>
      <c r="E73" s="12"/>
      <c r="F73" s="12"/>
      <c r="G73" s="12"/>
      <c r="H73" s="12"/>
    </row>
    <row r="74" spans="1:8" ht="18.75">
      <c r="A74" s="26" t="s">
        <v>146</v>
      </c>
      <c r="B74" s="30" t="s">
        <v>53</v>
      </c>
      <c r="C74" s="20">
        <v>14342096</v>
      </c>
      <c r="D74" s="21">
        <v>3592929.51</v>
      </c>
      <c r="E74" s="12"/>
      <c r="F74" s="12"/>
      <c r="G74" s="12"/>
      <c r="H74" s="12"/>
    </row>
    <row r="75" spans="1:8" ht="18.75">
      <c r="A75" s="26">
        <v>110000</v>
      </c>
      <c r="B75" s="30" t="s">
        <v>54</v>
      </c>
      <c r="C75" s="20">
        <f>C76+C77+C78+C79+C80+C81</f>
        <v>17736671</v>
      </c>
      <c r="D75" s="21">
        <f>D76+D77+D78+D79+D80+D81</f>
        <v>4661884.5</v>
      </c>
      <c r="E75" s="12"/>
      <c r="F75" s="12"/>
      <c r="G75" s="12"/>
      <c r="H75" s="12"/>
    </row>
    <row r="76" spans="1:8" ht="18.75">
      <c r="A76" s="26">
        <v>110102</v>
      </c>
      <c r="B76" s="30" t="s">
        <v>55</v>
      </c>
      <c r="C76" s="20">
        <v>1571758</v>
      </c>
      <c r="D76" s="21">
        <v>424079.68</v>
      </c>
      <c r="E76" s="12"/>
      <c r="F76" s="12"/>
      <c r="G76" s="12"/>
      <c r="H76" s="12"/>
    </row>
    <row r="77" spans="1:8" ht="37.5">
      <c r="A77" s="32" t="s">
        <v>189</v>
      </c>
      <c r="B77" s="33" t="s">
        <v>190</v>
      </c>
      <c r="C77" s="44">
        <v>24000</v>
      </c>
      <c r="D77" s="22">
        <v>17580.87</v>
      </c>
      <c r="E77" s="12"/>
      <c r="F77" s="12"/>
      <c r="G77" s="12"/>
      <c r="H77" s="12"/>
    </row>
    <row r="78" spans="1:8" ht="18.75">
      <c r="A78" s="32">
        <v>110201</v>
      </c>
      <c r="B78" s="33" t="s">
        <v>56</v>
      </c>
      <c r="C78" s="44">
        <v>3045664</v>
      </c>
      <c r="D78" s="22">
        <v>819551.46</v>
      </c>
      <c r="E78" s="12"/>
      <c r="F78" s="12"/>
      <c r="G78" s="12"/>
      <c r="H78" s="12"/>
    </row>
    <row r="79" spans="1:8" ht="18.75">
      <c r="A79" s="26">
        <v>110202</v>
      </c>
      <c r="B79" s="30" t="s">
        <v>57</v>
      </c>
      <c r="C79" s="20">
        <v>1254950</v>
      </c>
      <c r="D79" s="21">
        <v>325662.23</v>
      </c>
      <c r="E79" s="12"/>
      <c r="F79" s="12"/>
      <c r="G79" s="12"/>
      <c r="H79" s="12"/>
    </row>
    <row r="80" spans="1:8" ht="18.75">
      <c r="A80" s="34">
        <v>110204</v>
      </c>
      <c r="B80" s="35" t="s">
        <v>58</v>
      </c>
      <c r="C80" s="45">
        <v>4929015</v>
      </c>
      <c r="D80" s="25">
        <v>1372293.09</v>
      </c>
      <c r="E80" s="12"/>
      <c r="F80" s="12"/>
      <c r="G80" s="12"/>
      <c r="H80" s="12"/>
    </row>
    <row r="81" spans="1:8" ht="18.75">
      <c r="A81" s="26">
        <v>110205</v>
      </c>
      <c r="B81" s="30" t="s">
        <v>59</v>
      </c>
      <c r="C81" s="20">
        <v>6911284</v>
      </c>
      <c r="D81" s="21">
        <v>1702717.17</v>
      </c>
      <c r="E81" s="12"/>
      <c r="F81" s="12"/>
      <c r="G81" s="12"/>
      <c r="H81" s="12"/>
    </row>
    <row r="82" spans="1:8" ht="18.75">
      <c r="A82" s="39"/>
      <c r="B82" s="40"/>
      <c r="C82" s="4" t="s">
        <v>149</v>
      </c>
      <c r="D82" s="41"/>
      <c r="E82" s="12"/>
      <c r="F82" s="12"/>
      <c r="G82" s="12"/>
      <c r="H82" s="12"/>
    </row>
    <row r="83" spans="1:8" ht="18.75">
      <c r="A83" s="39"/>
      <c r="B83" s="40"/>
      <c r="C83" s="41"/>
      <c r="D83" s="41"/>
      <c r="E83" s="12"/>
      <c r="F83" s="12"/>
      <c r="G83" s="12"/>
      <c r="H83" s="12"/>
    </row>
    <row r="84" spans="1:8" ht="131.25">
      <c r="A84" s="47" t="s">
        <v>102</v>
      </c>
      <c r="B84" s="47" t="s">
        <v>9</v>
      </c>
      <c r="C84" s="43" t="s">
        <v>178</v>
      </c>
      <c r="D84" s="43" t="s">
        <v>180</v>
      </c>
      <c r="E84" s="12"/>
      <c r="F84" s="12"/>
      <c r="G84" s="12"/>
      <c r="H84" s="12"/>
    </row>
    <row r="85" spans="1:8" ht="18.75">
      <c r="A85" s="26">
        <v>120000</v>
      </c>
      <c r="B85" s="30" t="s">
        <v>60</v>
      </c>
      <c r="C85" s="20">
        <f>C86+C87</f>
        <v>1301828</v>
      </c>
      <c r="D85" s="21">
        <f>D86+D87</f>
        <v>260144.44</v>
      </c>
      <c r="E85" s="12"/>
      <c r="F85" s="12"/>
      <c r="G85" s="12"/>
      <c r="H85" s="12"/>
    </row>
    <row r="86" spans="1:8" ht="18.75">
      <c r="A86" s="26">
        <v>120100</v>
      </c>
      <c r="B86" s="30" t="s">
        <v>61</v>
      </c>
      <c r="C86" s="20">
        <v>1050820</v>
      </c>
      <c r="D86" s="21">
        <v>234091.74</v>
      </c>
      <c r="E86" s="12"/>
      <c r="F86" s="12"/>
      <c r="G86" s="12"/>
      <c r="H86" s="12"/>
    </row>
    <row r="87" spans="1:8" ht="18.75">
      <c r="A87" s="26">
        <v>120201</v>
      </c>
      <c r="B87" s="30" t="s">
        <v>62</v>
      </c>
      <c r="C87" s="20">
        <v>251008</v>
      </c>
      <c r="D87" s="20">
        <v>26052.7</v>
      </c>
      <c r="E87" s="12"/>
      <c r="F87" s="12"/>
      <c r="G87" s="12"/>
      <c r="H87" s="12"/>
    </row>
    <row r="88" spans="1:8" ht="18.75">
      <c r="A88" s="26">
        <v>130000</v>
      </c>
      <c r="B88" s="30" t="s">
        <v>63</v>
      </c>
      <c r="C88" s="20">
        <f>C89+C90+C91+C92</f>
        <v>5709736</v>
      </c>
      <c r="D88" s="20">
        <f>D89+D90+D91+D92</f>
        <v>1442901.0899999999</v>
      </c>
      <c r="E88" s="12"/>
      <c r="F88" s="12"/>
      <c r="G88" s="12"/>
      <c r="H88" s="12"/>
    </row>
    <row r="89" spans="1:8" ht="18.75">
      <c r="A89" s="26">
        <v>130102</v>
      </c>
      <c r="B89" s="30" t="s">
        <v>64</v>
      </c>
      <c r="C89" s="20">
        <v>14884</v>
      </c>
      <c r="D89" s="20">
        <v>1165</v>
      </c>
      <c r="E89" s="12"/>
      <c r="F89" s="12"/>
      <c r="G89" s="12"/>
      <c r="H89" s="12"/>
    </row>
    <row r="90" spans="1:8" ht="37.5">
      <c r="A90" s="26" t="s">
        <v>161</v>
      </c>
      <c r="B90" s="30" t="s">
        <v>162</v>
      </c>
      <c r="C90" s="20">
        <v>32069</v>
      </c>
      <c r="D90" s="20">
        <v>938</v>
      </c>
      <c r="E90" s="12"/>
      <c r="F90" s="12"/>
      <c r="G90" s="12"/>
      <c r="H90" s="12"/>
    </row>
    <row r="91" spans="1:8" ht="37.5">
      <c r="A91" s="26">
        <v>130107</v>
      </c>
      <c r="B91" s="30" t="s">
        <v>65</v>
      </c>
      <c r="C91" s="20">
        <v>2362465</v>
      </c>
      <c r="D91" s="21">
        <v>564622.26</v>
      </c>
      <c r="E91" s="12"/>
      <c r="F91" s="12"/>
      <c r="G91" s="12"/>
      <c r="H91" s="12"/>
    </row>
    <row r="92" spans="1:8" ht="18.75">
      <c r="A92" s="26">
        <v>130110</v>
      </c>
      <c r="B92" s="30" t="s">
        <v>66</v>
      </c>
      <c r="C92" s="20">
        <v>3300318</v>
      </c>
      <c r="D92" s="21">
        <v>876175.83</v>
      </c>
      <c r="E92" s="12"/>
      <c r="F92" s="12"/>
      <c r="G92" s="12"/>
      <c r="H92" s="12"/>
    </row>
    <row r="93" spans="1:8" ht="37.5">
      <c r="A93" s="28"/>
      <c r="B93" s="29" t="s">
        <v>67</v>
      </c>
      <c r="C93" s="11">
        <f>C15+C27+C34+C75+C85+C88</f>
        <v>537946574.19</v>
      </c>
      <c r="D93" s="11">
        <f>D15+D27+D34+D75+D85+D88</f>
        <v>142034991.48</v>
      </c>
      <c r="E93" s="12"/>
      <c r="F93" s="12"/>
      <c r="G93" s="12"/>
      <c r="H93" s="12"/>
    </row>
    <row r="94" spans="1:8" ht="18.75">
      <c r="A94" s="26">
        <v>100000</v>
      </c>
      <c r="B94" s="30" t="s">
        <v>68</v>
      </c>
      <c r="C94" s="20">
        <f>C95</f>
        <v>18362423</v>
      </c>
      <c r="D94" s="21">
        <f>D95</f>
        <v>3604602.2</v>
      </c>
      <c r="E94" s="12"/>
      <c r="F94" s="12"/>
      <c r="G94" s="12"/>
      <c r="H94" s="12"/>
    </row>
    <row r="95" spans="1:8" ht="18.75">
      <c r="A95" s="26">
        <v>100203</v>
      </c>
      <c r="B95" s="30" t="s">
        <v>69</v>
      </c>
      <c r="C95" s="20">
        <v>18362423</v>
      </c>
      <c r="D95" s="21">
        <v>3604602.2</v>
      </c>
      <c r="E95" s="12"/>
      <c r="F95" s="12"/>
      <c r="G95" s="12"/>
      <c r="H95" s="12"/>
    </row>
    <row r="96" spans="1:8" ht="131.25" hidden="1">
      <c r="A96" s="26">
        <v>100602</v>
      </c>
      <c r="B96" s="31" t="s">
        <v>70</v>
      </c>
      <c r="C96" s="20"/>
      <c r="D96" s="21"/>
      <c r="E96" s="12"/>
      <c r="F96" s="12"/>
      <c r="G96" s="12"/>
      <c r="H96" s="12"/>
    </row>
    <row r="97" spans="1:8" ht="150" hidden="1">
      <c r="A97" s="26"/>
      <c r="B97" s="31" t="s">
        <v>71</v>
      </c>
      <c r="C97" s="20"/>
      <c r="D97" s="21"/>
      <c r="E97" s="12"/>
      <c r="F97" s="12"/>
      <c r="G97" s="12"/>
      <c r="H97" s="12"/>
    </row>
    <row r="98" spans="1:8" ht="18.75">
      <c r="A98" s="26">
        <v>160000</v>
      </c>
      <c r="B98" s="30" t="s">
        <v>72</v>
      </c>
      <c r="C98" s="20">
        <f>C99</f>
        <v>1187612</v>
      </c>
      <c r="D98" s="20">
        <f>D99</f>
        <v>34000</v>
      </c>
      <c r="E98" s="12"/>
      <c r="F98" s="12"/>
      <c r="G98" s="12"/>
      <c r="H98" s="12"/>
    </row>
    <row r="99" spans="1:8" ht="18.75">
      <c r="A99" s="26">
        <v>160101</v>
      </c>
      <c r="B99" s="30" t="s">
        <v>73</v>
      </c>
      <c r="C99" s="20">
        <v>1187612</v>
      </c>
      <c r="D99" s="20">
        <v>34000</v>
      </c>
      <c r="E99" s="12"/>
      <c r="F99" s="12"/>
      <c r="G99" s="12"/>
      <c r="H99" s="12"/>
    </row>
    <row r="100" spans="1:8" ht="37.5">
      <c r="A100" s="26">
        <v>170000</v>
      </c>
      <c r="B100" s="30" t="s">
        <v>74</v>
      </c>
      <c r="C100" s="20">
        <f>C101+C102+C103</f>
        <v>12201182</v>
      </c>
      <c r="D100" s="20"/>
      <c r="E100" s="12"/>
      <c r="F100" s="12"/>
      <c r="G100" s="12"/>
      <c r="H100" s="12"/>
    </row>
    <row r="101" spans="1:8" ht="37.5">
      <c r="A101" s="26">
        <v>170102</v>
      </c>
      <c r="B101" s="30" t="s">
        <v>75</v>
      </c>
      <c r="C101" s="20">
        <v>1668872</v>
      </c>
      <c r="D101" s="21"/>
      <c r="E101" s="12"/>
      <c r="F101" s="12"/>
      <c r="G101" s="12"/>
      <c r="H101" s="12"/>
    </row>
    <row r="102" spans="1:8" ht="37.5">
      <c r="A102" s="26">
        <v>170302</v>
      </c>
      <c r="B102" s="30" t="s">
        <v>76</v>
      </c>
      <c r="C102" s="20">
        <v>532310</v>
      </c>
      <c r="D102" s="20"/>
      <c r="E102" s="12"/>
      <c r="F102" s="12"/>
      <c r="G102" s="12"/>
      <c r="H102" s="12"/>
    </row>
    <row r="103" spans="1:8" ht="37.5">
      <c r="A103" s="26" t="s">
        <v>163</v>
      </c>
      <c r="B103" s="30" t="s">
        <v>164</v>
      </c>
      <c r="C103" s="20">
        <v>10000000</v>
      </c>
      <c r="D103" s="21"/>
      <c r="E103" s="12"/>
      <c r="F103" s="12"/>
      <c r="G103" s="12"/>
      <c r="H103" s="12"/>
    </row>
    <row r="104" spans="1:8" ht="37.5">
      <c r="A104" s="26">
        <v>210000</v>
      </c>
      <c r="B104" s="30" t="s">
        <v>78</v>
      </c>
      <c r="C104" s="20">
        <f>C105+C106</f>
        <v>479988</v>
      </c>
      <c r="D104" s="21">
        <f>D105+D106</f>
        <v>110885.13</v>
      </c>
      <c r="E104" s="12"/>
      <c r="F104" s="12"/>
      <c r="G104" s="12"/>
      <c r="H104" s="12"/>
    </row>
    <row r="105" spans="1:8" ht="37.5">
      <c r="A105" s="26">
        <v>210105</v>
      </c>
      <c r="B105" s="30" t="s">
        <v>79</v>
      </c>
      <c r="C105" s="20">
        <v>48000</v>
      </c>
      <c r="D105" s="20"/>
      <c r="E105" s="12"/>
      <c r="F105" s="46"/>
      <c r="G105" s="46"/>
      <c r="H105" s="12"/>
    </row>
    <row r="106" spans="1:8" ht="18.75">
      <c r="A106" s="26">
        <v>210110</v>
      </c>
      <c r="B106" s="30" t="s">
        <v>80</v>
      </c>
      <c r="C106" s="20">
        <v>431988</v>
      </c>
      <c r="D106" s="21">
        <v>110885.13</v>
      </c>
      <c r="E106" s="12"/>
      <c r="F106" s="12"/>
      <c r="G106" s="12"/>
      <c r="H106" s="12"/>
    </row>
    <row r="107" spans="1:8" ht="18.75">
      <c r="A107" s="26">
        <v>230000</v>
      </c>
      <c r="B107" s="30" t="s">
        <v>81</v>
      </c>
      <c r="C107" s="20">
        <v>80000</v>
      </c>
      <c r="D107" s="20"/>
      <c r="E107" s="12"/>
      <c r="F107" s="12"/>
      <c r="G107" s="12"/>
      <c r="H107" s="12"/>
    </row>
    <row r="108" spans="1:8" ht="18.75">
      <c r="A108" s="28">
        <v>250000</v>
      </c>
      <c r="B108" s="29" t="s">
        <v>82</v>
      </c>
      <c r="C108" s="54">
        <f>C109+C110+C111</f>
        <v>1525893</v>
      </c>
      <c r="D108" s="54">
        <f>D109+D110+D111</f>
        <v>12000</v>
      </c>
      <c r="E108" s="12"/>
      <c r="F108" s="12"/>
      <c r="G108" s="12"/>
      <c r="H108" s="12"/>
    </row>
    <row r="109" spans="1:8" ht="18.75">
      <c r="A109" s="26">
        <v>250102</v>
      </c>
      <c r="B109" s="30" t="s">
        <v>83</v>
      </c>
      <c r="C109" s="20">
        <v>1108093</v>
      </c>
      <c r="D109" s="21"/>
      <c r="E109" s="12"/>
      <c r="F109" s="12"/>
      <c r="G109" s="12"/>
      <c r="H109" s="12"/>
    </row>
    <row r="110" spans="1:8" ht="18.75">
      <c r="A110" s="26" t="s">
        <v>191</v>
      </c>
      <c r="B110" s="30" t="s">
        <v>2</v>
      </c>
      <c r="C110" s="20">
        <v>218000</v>
      </c>
      <c r="D110" s="21"/>
      <c r="E110" s="12"/>
      <c r="F110" s="12"/>
      <c r="G110" s="12"/>
      <c r="H110" s="12"/>
    </row>
    <row r="111" spans="1:8" ht="18.75">
      <c r="A111" s="26">
        <v>250404</v>
      </c>
      <c r="B111" s="30" t="s">
        <v>85</v>
      </c>
      <c r="C111" s="20">
        <v>199800</v>
      </c>
      <c r="D111" s="20">
        <v>12000</v>
      </c>
      <c r="E111" s="12"/>
      <c r="F111" s="12"/>
      <c r="G111" s="12"/>
      <c r="H111" s="12"/>
    </row>
    <row r="112" spans="1:8" s="17" customFormat="1" ht="18.75">
      <c r="A112" s="28">
        <v>900203</v>
      </c>
      <c r="B112" s="29" t="s">
        <v>6</v>
      </c>
      <c r="C112" s="11">
        <f>C108+C11</f>
        <v>597009257.19</v>
      </c>
      <c r="D112" s="11">
        <f>D108+D11</f>
        <v>151924284.54</v>
      </c>
      <c r="E112" s="16"/>
      <c r="F112" s="16"/>
      <c r="G112" s="16"/>
      <c r="H112" s="16"/>
    </row>
    <row r="113" spans="1:8" ht="18.75">
      <c r="A113" s="50"/>
      <c r="B113" s="51" t="s">
        <v>0</v>
      </c>
      <c r="C113" s="49"/>
      <c r="D113" s="49"/>
      <c r="E113" s="12"/>
      <c r="F113" s="12"/>
      <c r="G113" s="12"/>
      <c r="H113" s="12"/>
    </row>
    <row r="114" spans="1:8" ht="18.75">
      <c r="A114" s="26"/>
      <c r="B114" s="29" t="s">
        <v>176</v>
      </c>
      <c r="C114" s="11">
        <f>C149+C150+C155+C160+C162+C164+C166+C171</f>
        <v>89735006.25</v>
      </c>
      <c r="D114" s="11">
        <f>D149+D150+D155+D160+D162+D164+D166+D171</f>
        <v>12879802.93</v>
      </c>
      <c r="E114" s="12"/>
      <c r="F114" s="12"/>
      <c r="G114" s="12"/>
      <c r="H114" s="12"/>
    </row>
    <row r="115" spans="1:8" ht="18.75">
      <c r="A115" s="26" t="s">
        <v>103</v>
      </c>
      <c r="B115" s="30" t="s">
        <v>11</v>
      </c>
      <c r="C115" s="20">
        <f>C116</f>
        <v>1108050.32</v>
      </c>
      <c r="D115" s="20">
        <f>D116</f>
        <v>98231</v>
      </c>
      <c r="E115" s="12"/>
      <c r="F115" s="12"/>
      <c r="G115" s="12"/>
      <c r="H115" s="12"/>
    </row>
    <row r="116" spans="1:8" ht="18.75">
      <c r="A116" s="26" t="s">
        <v>104</v>
      </c>
      <c r="B116" s="30" t="s">
        <v>12</v>
      </c>
      <c r="C116" s="20">
        <v>1108050.32</v>
      </c>
      <c r="D116" s="20">
        <v>98231</v>
      </c>
      <c r="E116" s="12"/>
      <c r="F116" s="12"/>
      <c r="G116" s="12"/>
      <c r="H116" s="12"/>
    </row>
    <row r="117" spans="1:8" ht="18.75" hidden="1">
      <c r="A117" s="26"/>
      <c r="B117" s="30" t="s">
        <v>13</v>
      </c>
      <c r="C117" s="21"/>
      <c r="D117" s="21"/>
      <c r="E117" s="12"/>
      <c r="F117" s="12"/>
      <c r="G117" s="12"/>
      <c r="H117" s="12"/>
    </row>
    <row r="118" spans="1:8" ht="18.75">
      <c r="A118" s="26" t="s">
        <v>105</v>
      </c>
      <c r="B118" s="30" t="s">
        <v>14</v>
      </c>
      <c r="C118" s="21">
        <f>SUM(C119:C125)</f>
        <v>16549876.67</v>
      </c>
      <c r="D118" s="21">
        <f>SUM(D119:D125)</f>
        <v>2920165.4</v>
      </c>
      <c r="E118" s="12"/>
      <c r="F118" s="12"/>
      <c r="G118" s="12"/>
      <c r="H118" s="12"/>
    </row>
    <row r="119" spans="1:8" ht="18.75">
      <c r="A119" s="26" t="s">
        <v>106</v>
      </c>
      <c r="B119" s="30" t="s">
        <v>15</v>
      </c>
      <c r="C119" s="21">
        <v>8999560.2</v>
      </c>
      <c r="D119" s="21">
        <v>1784803.13</v>
      </c>
      <c r="E119" s="12"/>
      <c r="F119" s="12"/>
      <c r="G119" s="12"/>
      <c r="H119" s="12"/>
    </row>
    <row r="120" spans="1:8" ht="43.5" customHeight="1">
      <c r="A120" s="26" t="s">
        <v>107</v>
      </c>
      <c r="B120" s="30" t="s">
        <v>16</v>
      </c>
      <c r="C120" s="21">
        <v>5729609.77</v>
      </c>
      <c r="D120" s="21">
        <v>874062.17</v>
      </c>
      <c r="E120" s="12"/>
      <c r="F120" s="12"/>
      <c r="G120" s="12"/>
      <c r="H120" s="12"/>
    </row>
    <row r="121" spans="1:8" ht="18.75">
      <c r="A121" s="26" t="s">
        <v>109</v>
      </c>
      <c r="B121" s="30" t="s">
        <v>18</v>
      </c>
      <c r="C121" s="21">
        <v>1158683.24</v>
      </c>
      <c r="D121" s="21">
        <v>113686.59</v>
      </c>
      <c r="E121" s="12"/>
      <c r="F121" s="12"/>
      <c r="G121" s="12"/>
      <c r="H121" s="12"/>
    </row>
    <row r="122" spans="1:8" ht="18.75">
      <c r="A122" s="26" t="s">
        <v>181</v>
      </c>
      <c r="B122" s="30" t="s">
        <v>182</v>
      </c>
      <c r="C122" s="21">
        <v>282422.15</v>
      </c>
      <c r="D122" s="21">
        <v>37358.62</v>
      </c>
      <c r="E122" s="12"/>
      <c r="F122" s="12"/>
      <c r="G122" s="12"/>
      <c r="H122" s="12"/>
    </row>
    <row r="123" spans="1:8" ht="18.75">
      <c r="A123" s="26" t="s">
        <v>110</v>
      </c>
      <c r="B123" s="30" t="s">
        <v>19</v>
      </c>
      <c r="C123" s="20">
        <v>40000</v>
      </c>
      <c r="D123" s="20">
        <v>10000</v>
      </c>
      <c r="E123" s="12"/>
      <c r="F123" s="12"/>
      <c r="G123" s="12"/>
      <c r="H123" s="12"/>
    </row>
    <row r="124" spans="1:8" ht="18.75">
      <c r="A124" s="26" t="s">
        <v>111</v>
      </c>
      <c r="B124" s="30" t="s">
        <v>20</v>
      </c>
      <c r="C124" s="20">
        <v>59806</v>
      </c>
      <c r="D124" s="21">
        <v>727.4</v>
      </c>
      <c r="E124" s="12"/>
      <c r="F124" s="12"/>
      <c r="G124" s="12"/>
      <c r="H124" s="12"/>
    </row>
    <row r="125" spans="1:8" ht="18.75">
      <c r="A125" s="26" t="s">
        <v>113</v>
      </c>
      <c r="B125" s="30" t="s">
        <v>22</v>
      </c>
      <c r="C125" s="21">
        <v>279795.31</v>
      </c>
      <c r="D125" s="21">
        <v>99527.49</v>
      </c>
      <c r="E125" s="12"/>
      <c r="F125" s="12"/>
      <c r="G125" s="12"/>
      <c r="H125" s="12"/>
    </row>
    <row r="126" spans="1:8" ht="18.75">
      <c r="A126" s="39"/>
      <c r="B126" s="40"/>
      <c r="C126" s="4" t="s">
        <v>149</v>
      </c>
      <c r="D126" s="41"/>
      <c r="E126" s="12"/>
      <c r="F126" s="12"/>
      <c r="G126" s="12"/>
      <c r="H126" s="12"/>
    </row>
    <row r="127" spans="1:8" ht="18.75">
      <c r="A127" s="39"/>
      <c r="B127" s="40"/>
      <c r="C127" s="41"/>
      <c r="D127" s="41"/>
      <c r="E127" s="12"/>
      <c r="F127" s="12"/>
      <c r="G127" s="12"/>
      <c r="H127" s="12"/>
    </row>
    <row r="128" spans="1:8" ht="131.25">
      <c r="A128" s="47" t="s">
        <v>102</v>
      </c>
      <c r="B128" s="47" t="s">
        <v>9</v>
      </c>
      <c r="C128" s="43" t="s">
        <v>150</v>
      </c>
      <c r="D128" s="43" t="s">
        <v>179</v>
      </c>
      <c r="E128" s="12"/>
      <c r="F128" s="12"/>
      <c r="G128" s="12"/>
      <c r="H128" s="12"/>
    </row>
    <row r="129" spans="1:8" ht="18.75">
      <c r="A129" s="26" t="s">
        <v>115</v>
      </c>
      <c r="B129" s="30" t="s">
        <v>24</v>
      </c>
      <c r="C129" s="21">
        <f>SUM(C130:C134)</f>
        <v>12891003.34</v>
      </c>
      <c r="D129" s="21">
        <f>SUM(D130:D134)</f>
        <v>4092029.53</v>
      </c>
      <c r="E129" s="12"/>
      <c r="F129" s="12"/>
      <c r="G129" s="12"/>
      <c r="H129" s="12"/>
    </row>
    <row r="130" spans="1:8" ht="18.75">
      <c r="A130" s="32" t="s">
        <v>153</v>
      </c>
      <c r="B130" s="33" t="s">
        <v>157</v>
      </c>
      <c r="C130" s="22">
        <v>8532770.72</v>
      </c>
      <c r="D130" s="22">
        <v>2628000.04</v>
      </c>
      <c r="E130" s="12"/>
      <c r="F130" s="12"/>
      <c r="G130" s="12"/>
      <c r="H130" s="12"/>
    </row>
    <row r="131" spans="1:8" ht="56.25">
      <c r="A131" s="32" t="s">
        <v>154</v>
      </c>
      <c r="B131" s="33" t="s">
        <v>165</v>
      </c>
      <c r="C131" s="22">
        <v>1172307.62</v>
      </c>
      <c r="D131" s="22">
        <v>262332.17</v>
      </c>
      <c r="E131" s="12"/>
      <c r="F131" s="12"/>
      <c r="G131" s="12"/>
      <c r="H131" s="12"/>
    </row>
    <row r="132" spans="1:8" ht="18.75">
      <c r="A132" s="32" t="s">
        <v>155</v>
      </c>
      <c r="B132" s="33" t="s">
        <v>166</v>
      </c>
      <c r="C132" s="44">
        <v>815635</v>
      </c>
      <c r="D132" s="22">
        <v>743514.71</v>
      </c>
      <c r="E132" s="12"/>
      <c r="F132" s="12"/>
      <c r="G132" s="12"/>
      <c r="H132" s="12"/>
    </row>
    <row r="133" spans="1:8" ht="18.75">
      <c r="A133" s="32" t="s">
        <v>156</v>
      </c>
      <c r="B133" s="33" t="s">
        <v>158</v>
      </c>
      <c r="C133" s="44">
        <v>1756930</v>
      </c>
      <c r="D133" s="22">
        <v>306999.61</v>
      </c>
      <c r="E133" s="12"/>
      <c r="F133" s="12"/>
      <c r="G133" s="12"/>
      <c r="H133" s="12"/>
    </row>
    <row r="134" spans="1:8" ht="18.75">
      <c r="A134" s="32" t="s">
        <v>117</v>
      </c>
      <c r="B134" s="33" t="s">
        <v>167</v>
      </c>
      <c r="C134" s="44">
        <v>613360</v>
      </c>
      <c r="D134" s="44">
        <v>151183</v>
      </c>
      <c r="E134" s="12"/>
      <c r="F134" s="12"/>
      <c r="G134" s="12"/>
      <c r="H134" s="12"/>
    </row>
    <row r="135" spans="1:8" ht="27.75" customHeight="1">
      <c r="A135" s="26" t="s">
        <v>118</v>
      </c>
      <c r="B135" s="30" t="s">
        <v>27</v>
      </c>
      <c r="C135" s="21">
        <f>C136+C137+C138+C139+C140</f>
        <v>162899.14</v>
      </c>
      <c r="D135" s="21">
        <f>D136+D137+D138+D139+D140</f>
        <v>14750.99</v>
      </c>
      <c r="E135" s="12"/>
      <c r="F135" s="12"/>
      <c r="G135" s="12"/>
      <c r="H135" s="12"/>
    </row>
    <row r="136" spans="1:8" ht="187.5">
      <c r="A136" s="34" t="s">
        <v>121</v>
      </c>
      <c r="B136" s="48" t="s">
        <v>168</v>
      </c>
      <c r="C136" s="45">
        <v>82400</v>
      </c>
      <c r="D136" s="25"/>
      <c r="E136" s="12"/>
      <c r="F136" s="12"/>
      <c r="G136" s="12"/>
      <c r="H136" s="12"/>
    </row>
    <row r="137" spans="1:8" ht="18.75">
      <c r="A137" s="26" t="s">
        <v>183</v>
      </c>
      <c r="B137" s="30" t="s">
        <v>184</v>
      </c>
      <c r="C137" s="25">
        <v>7178.64</v>
      </c>
      <c r="D137" s="25">
        <v>7178.64</v>
      </c>
      <c r="E137" s="12"/>
      <c r="F137" s="12"/>
      <c r="G137" s="12"/>
      <c r="H137" s="12"/>
    </row>
    <row r="138" spans="1:8" ht="18.75">
      <c r="A138" s="26" t="s">
        <v>187</v>
      </c>
      <c r="B138" s="30" t="s">
        <v>188</v>
      </c>
      <c r="C138" s="25">
        <v>3910.5</v>
      </c>
      <c r="D138" s="25">
        <v>3910.5</v>
      </c>
      <c r="E138" s="12"/>
      <c r="F138" s="12"/>
      <c r="G138" s="12"/>
      <c r="H138" s="12"/>
    </row>
    <row r="139" spans="1:8" ht="63.75" customHeight="1">
      <c r="A139" s="26" t="s">
        <v>143</v>
      </c>
      <c r="B139" s="30" t="s">
        <v>169</v>
      </c>
      <c r="C139" s="20">
        <v>56700</v>
      </c>
      <c r="D139" s="20"/>
      <c r="E139" s="12"/>
      <c r="F139" s="12"/>
      <c r="G139" s="12"/>
      <c r="H139" s="12"/>
    </row>
    <row r="140" spans="1:8" ht="37.5">
      <c r="A140" s="26" t="s">
        <v>144</v>
      </c>
      <c r="B140" s="30" t="s">
        <v>170</v>
      </c>
      <c r="C140" s="20">
        <v>12710</v>
      </c>
      <c r="D140" s="21">
        <v>3661.85</v>
      </c>
      <c r="E140" s="12"/>
      <c r="F140" s="12"/>
      <c r="G140" s="12"/>
      <c r="H140" s="12"/>
    </row>
    <row r="141" spans="1:8" ht="18.75">
      <c r="A141" s="26">
        <v>110000</v>
      </c>
      <c r="B141" s="30" t="s">
        <v>54</v>
      </c>
      <c r="C141" s="21">
        <f>C142+C143+C144+C145</f>
        <v>2310579.1799999997</v>
      </c>
      <c r="D141" s="21">
        <f>D142+D143+D144+D145</f>
        <v>260613.19</v>
      </c>
      <c r="E141" s="12"/>
      <c r="F141" s="12"/>
      <c r="G141" s="12"/>
      <c r="H141" s="12"/>
    </row>
    <row r="142" spans="1:8" ht="18.75">
      <c r="A142" s="26">
        <v>110201</v>
      </c>
      <c r="B142" s="30" t="s">
        <v>56</v>
      </c>
      <c r="C142" s="20">
        <v>217875.18</v>
      </c>
      <c r="D142" s="21">
        <v>60814.03</v>
      </c>
      <c r="E142" s="12"/>
      <c r="F142" s="12"/>
      <c r="G142" s="12"/>
      <c r="H142" s="12"/>
    </row>
    <row r="143" spans="1:8" ht="18.75">
      <c r="A143" s="26">
        <v>110202</v>
      </c>
      <c r="B143" s="30" t="s">
        <v>57</v>
      </c>
      <c r="C143" s="21">
        <v>214800.1</v>
      </c>
      <c r="D143" s="21">
        <v>922.46</v>
      </c>
      <c r="E143" s="12"/>
      <c r="F143" s="12"/>
      <c r="G143" s="12"/>
      <c r="H143" s="12"/>
    </row>
    <row r="144" spans="1:8" ht="18.75">
      <c r="A144" s="26">
        <v>110204</v>
      </c>
      <c r="B144" s="30" t="s">
        <v>58</v>
      </c>
      <c r="C144" s="20">
        <v>773360</v>
      </c>
      <c r="D144" s="21">
        <v>69966.72</v>
      </c>
      <c r="E144" s="12"/>
      <c r="F144" s="12"/>
      <c r="G144" s="12"/>
      <c r="H144" s="12"/>
    </row>
    <row r="145" spans="1:8" ht="18.75">
      <c r="A145" s="26">
        <v>110205</v>
      </c>
      <c r="B145" s="30" t="s">
        <v>59</v>
      </c>
      <c r="C145" s="21">
        <v>1104543.9</v>
      </c>
      <c r="D145" s="21">
        <v>128909.98</v>
      </c>
      <c r="E145" s="12"/>
      <c r="F145" s="12"/>
      <c r="G145" s="12"/>
      <c r="H145" s="12"/>
    </row>
    <row r="146" spans="1:8" ht="18.75">
      <c r="A146" s="26">
        <v>130000</v>
      </c>
      <c r="B146" s="30" t="s">
        <v>63</v>
      </c>
      <c r="C146" s="21">
        <f>C147+C148</f>
        <v>1088879.21</v>
      </c>
      <c r="D146" s="21">
        <f>D147+D148</f>
        <v>359543.47</v>
      </c>
      <c r="E146" s="12"/>
      <c r="F146" s="12"/>
      <c r="G146" s="12"/>
      <c r="H146" s="12"/>
    </row>
    <row r="147" spans="1:8" ht="37.5">
      <c r="A147" s="26">
        <v>130107</v>
      </c>
      <c r="B147" s="30" t="s">
        <v>65</v>
      </c>
      <c r="C147" s="20">
        <v>42688</v>
      </c>
      <c r="D147" s="21">
        <v>13075.55</v>
      </c>
      <c r="E147" s="12"/>
      <c r="F147" s="12"/>
      <c r="G147" s="12"/>
      <c r="H147" s="12"/>
    </row>
    <row r="148" spans="1:8" ht="18.75">
      <c r="A148" s="26">
        <v>130110</v>
      </c>
      <c r="B148" s="30" t="s">
        <v>66</v>
      </c>
      <c r="C148" s="21">
        <v>1046191.21</v>
      </c>
      <c r="D148" s="21">
        <v>346467.92</v>
      </c>
      <c r="E148" s="12"/>
      <c r="F148" s="12"/>
      <c r="G148" s="12"/>
      <c r="H148" s="12"/>
    </row>
    <row r="149" spans="1:8" ht="37.5">
      <c r="A149" s="26"/>
      <c r="B149" s="29" t="s">
        <v>67</v>
      </c>
      <c r="C149" s="11">
        <f>C115+C118+C129+C135+C141+C146</f>
        <v>34111287.86</v>
      </c>
      <c r="D149" s="11">
        <f>D115+D118+D129+D135+D141+D146</f>
        <v>7745333.58</v>
      </c>
      <c r="E149" s="12"/>
      <c r="F149" s="12"/>
      <c r="G149" s="12"/>
      <c r="H149" s="12"/>
    </row>
    <row r="150" spans="1:8" ht="18.75">
      <c r="A150" s="26">
        <v>100000</v>
      </c>
      <c r="B150" s="30" t="s">
        <v>68</v>
      </c>
      <c r="C150" s="20">
        <f>C151+C152+C153+C154</f>
        <v>11822193</v>
      </c>
      <c r="D150" s="20">
        <f>D151+D152+D153+D154</f>
        <v>92680</v>
      </c>
      <c r="E150" s="12"/>
      <c r="F150" s="12"/>
      <c r="G150" s="12"/>
      <c r="H150" s="12"/>
    </row>
    <row r="151" spans="1:8" ht="18.75">
      <c r="A151" s="26">
        <v>100102</v>
      </c>
      <c r="B151" s="30" t="s">
        <v>86</v>
      </c>
      <c r="C151" s="21">
        <v>7412994.11</v>
      </c>
      <c r="D151" s="21"/>
      <c r="E151" s="12"/>
      <c r="F151" s="12"/>
      <c r="G151" s="12"/>
      <c r="H151" s="12"/>
    </row>
    <row r="152" spans="1:8" ht="37.5">
      <c r="A152" s="26">
        <v>100106</v>
      </c>
      <c r="B152" s="30" t="s">
        <v>87</v>
      </c>
      <c r="C152" s="21">
        <v>2834198.89</v>
      </c>
      <c r="D152" s="21"/>
      <c r="E152" s="12"/>
      <c r="F152" s="12"/>
      <c r="G152" s="12"/>
      <c r="H152" s="12"/>
    </row>
    <row r="153" spans="1:8" ht="18.75">
      <c r="A153" s="26">
        <v>100203</v>
      </c>
      <c r="B153" s="30" t="s">
        <v>69</v>
      </c>
      <c r="C153" s="20">
        <v>1575000</v>
      </c>
      <c r="D153" s="20">
        <v>92680</v>
      </c>
      <c r="E153" s="12"/>
      <c r="F153" s="12"/>
      <c r="G153" s="12"/>
      <c r="H153" s="12"/>
    </row>
    <row r="154" spans="1:8" ht="131.25" hidden="1">
      <c r="A154" s="26">
        <v>100602</v>
      </c>
      <c r="B154" s="31" t="s">
        <v>88</v>
      </c>
      <c r="C154" s="21"/>
      <c r="D154" s="21"/>
      <c r="E154" s="12"/>
      <c r="F154" s="12"/>
      <c r="G154" s="12"/>
      <c r="H154" s="12"/>
    </row>
    <row r="155" spans="1:8" ht="18.75">
      <c r="A155" s="26">
        <v>150000</v>
      </c>
      <c r="B155" s="30" t="s">
        <v>89</v>
      </c>
      <c r="C155" s="20">
        <f>C156+C157+C158+C159</f>
        <v>15091864</v>
      </c>
      <c r="D155" s="20"/>
      <c r="E155" s="12"/>
      <c r="F155" s="12"/>
      <c r="G155" s="12"/>
      <c r="H155" s="12"/>
    </row>
    <row r="156" spans="1:8" ht="18.75">
      <c r="A156" s="26">
        <v>150101</v>
      </c>
      <c r="B156" s="30" t="s">
        <v>90</v>
      </c>
      <c r="C156" s="20">
        <v>13379707</v>
      </c>
      <c r="D156" s="20"/>
      <c r="E156" s="12"/>
      <c r="F156" s="12"/>
      <c r="G156" s="12"/>
      <c r="H156" s="12"/>
    </row>
    <row r="157" spans="1:8" ht="37.5">
      <c r="A157" s="26" t="s">
        <v>192</v>
      </c>
      <c r="B157" s="30" t="s">
        <v>91</v>
      </c>
      <c r="C157" s="20">
        <v>1512157</v>
      </c>
      <c r="D157" s="20"/>
      <c r="E157" s="12"/>
      <c r="F157" s="12"/>
      <c r="G157" s="12"/>
      <c r="H157" s="12"/>
    </row>
    <row r="158" spans="1:8" ht="26.25" customHeight="1">
      <c r="A158" s="18">
        <v>150118</v>
      </c>
      <c r="B158" s="13" t="s">
        <v>92</v>
      </c>
      <c r="C158" s="20">
        <v>190000</v>
      </c>
      <c r="D158" s="20"/>
      <c r="E158" s="12"/>
      <c r="F158" s="12"/>
      <c r="G158" s="12"/>
      <c r="H158" s="12"/>
    </row>
    <row r="159" spans="1:8" ht="18.75">
      <c r="A159" s="18">
        <v>150202</v>
      </c>
      <c r="B159" s="13" t="s">
        <v>93</v>
      </c>
      <c r="C159" s="20">
        <v>10000</v>
      </c>
      <c r="D159" s="20"/>
      <c r="E159" s="12"/>
      <c r="F159" s="12"/>
      <c r="G159" s="12"/>
      <c r="H159" s="12"/>
    </row>
    <row r="160" spans="1:8" ht="18.75">
      <c r="A160" s="18">
        <v>160000</v>
      </c>
      <c r="B160" s="13" t="s">
        <v>72</v>
      </c>
      <c r="C160" s="21">
        <f>C161</f>
        <v>163024.67</v>
      </c>
      <c r="D160" s="21"/>
      <c r="E160" s="12"/>
      <c r="F160" s="12"/>
      <c r="G160" s="12"/>
      <c r="H160" s="12"/>
    </row>
    <row r="161" spans="1:8" ht="18.75">
      <c r="A161" s="18">
        <v>160101</v>
      </c>
      <c r="B161" s="13" t="s">
        <v>73</v>
      </c>
      <c r="C161" s="21">
        <v>163024.67</v>
      </c>
      <c r="D161" s="21"/>
      <c r="E161" s="12"/>
      <c r="F161" s="12"/>
      <c r="G161" s="12"/>
      <c r="H161" s="12"/>
    </row>
    <row r="162" spans="1:8" ht="21.75" customHeight="1">
      <c r="A162" s="18">
        <v>170000</v>
      </c>
      <c r="B162" s="13" t="s">
        <v>74</v>
      </c>
      <c r="C162" s="20">
        <f>C163</f>
        <v>3584000</v>
      </c>
      <c r="D162" s="20">
        <f>D163</f>
        <v>640</v>
      </c>
      <c r="E162" s="12"/>
      <c r="F162" s="12"/>
      <c r="G162" s="12"/>
      <c r="H162" s="12"/>
    </row>
    <row r="163" spans="1:8" ht="37.5">
      <c r="A163" s="18">
        <v>170703</v>
      </c>
      <c r="B163" s="13" t="s">
        <v>94</v>
      </c>
      <c r="C163" s="20">
        <v>3584000</v>
      </c>
      <c r="D163" s="20">
        <v>640</v>
      </c>
      <c r="E163" s="12"/>
      <c r="F163" s="12"/>
      <c r="G163" s="12"/>
      <c r="H163" s="12"/>
    </row>
    <row r="164" spans="1:8" ht="18.75">
      <c r="A164" s="18">
        <v>180000</v>
      </c>
      <c r="B164" s="13" t="s">
        <v>77</v>
      </c>
      <c r="C164" s="20">
        <f>C165</f>
        <v>18362735</v>
      </c>
      <c r="D164" s="21">
        <f>D165</f>
        <v>4728694.15</v>
      </c>
      <c r="E164" s="12"/>
      <c r="F164" s="12"/>
      <c r="G164" s="12"/>
      <c r="H164" s="12"/>
    </row>
    <row r="165" spans="1:8" ht="52.5" customHeight="1">
      <c r="A165" s="18">
        <v>180409</v>
      </c>
      <c r="B165" s="13" t="s">
        <v>95</v>
      </c>
      <c r="C165" s="20">
        <v>18362735</v>
      </c>
      <c r="D165" s="21">
        <v>4728694.15</v>
      </c>
      <c r="E165" s="12"/>
      <c r="F165" s="12"/>
      <c r="G165" s="12"/>
      <c r="H165" s="12"/>
    </row>
    <row r="166" spans="1:8" ht="21" customHeight="1">
      <c r="A166" s="18" t="s">
        <v>193</v>
      </c>
      <c r="B166" s="13" t="s">
        <v>194</v>
      </c>
      <c r="C166" s="20">
        <f>C167</f>
        <v>2000000</v>
      </c>
      <c r="D166" s="20"/>
      <c r="E166" s="12"/>
      <c r="F166" s="12"/>
      <c r="G166" s="12"/>
      <c r="H166" s="12"/>
    </row>
    <row r="167" spans="1:8" ht="33" customHeight="1">
      <c r="A167" s="18" t="s">
        <v>195</v>
      </c>
      <c r="B167" s="13" t="s">
        <v>196</v>
      </c>
      <c r="C167" s="20">
        <v>2000000</v>
      </c>
      <c r="D167" s="21"/>
      <c r="E167" s="12"/>
      <c r="F167" s="12"/>
      <c r="G167" s="12"/>
      <c r="H167" s="12"/>
    </row>
    <row r="168" spans="1:8" ht="18.75">
      <c r="A168" s="39"/>
      <c r="B168" s="40"/>
      <c r="C168" s="4" t="s">
        <v>149</v>
      </c>
      <c r="D168" s="41"/>
      <c r="E168" s="12"/>
      <c r="F168" s="12"/>
      <c r="G168" s="12"/>
      <c r="H168" s="12"/>
    </row>
    <row r="169" spans="1:8" ht="18.75">
      <c r="A169" s="39"/>
      <c r="B169" s="40"/>
      <c r="C169" s="41"/>
      <c r="D169" s="41"/>
      <c r="E169" s="12"/>
      <c r="F169" s="12"/>
      <c r="G169" s="12"/>
      <c r="H169" s="12"/>
    </row>
    <row r="170" spans="1:8" ht="131.25">
      <c r="A170" s="47" t="s">
        <v>102</v>
      </c>
      <c r="B170" s="47" t="s">
        <v>9</v>
      </c>
      <c r="C170" s="43" t="s">
        <v>150</v>
      </c>
      <c r="D170" s="43" t="s">
        <v>179</v>
      </c>
      <c r="E170" s="12"/>
      <c r="F170" s="12"/>
      <c r="G170" s="12"/>
      <c r="H170" s="12"/>
    </row>
    <row r="171" spans="1:8" ht="24.75" customHeight="1">
      <c r="A171" s="18">
        <v>240000</v>
      </c>
      <c r="B171" s="13" t="s">
        <v>1</v>
      </c>
      <c r="C171" s="21">
        <f>C172+C173+C174</f>
        <v>4599901.720000001</v>
      </c>
      <c r="D171" s="21">
        <f>D172+D173+D174</f>
        <v>312455.2</v>
      </c>
      <c r="E171" s="12"/>
      <c r="F171" s="12"/>
      <c r="G171" s="12"/>
      <c r="H171" s="12"/>
    </row>
    <row r="172" spans="1:8" ht="18.75">
      <c r="A172" s="18">
        <v>240601</v>
      </c>
      <c r="B172" s="13" t="s">
        <v>96</v>
      </c>
      <c r="C172" s="20">
        <v>66000</v>
      </c>
      <c r="D172" s="20"/>
      <c r="E172" s="12"/>
      <c r="F172" s="12"/>
      <c r="G172" s="12"/>
      <c r="H172" s="12"/>
    </row>
    <row r="173" spans="1:8" ht="18.75">
      <c r="A173" s="18">
        <v>240602</v>
      </c>
      <c r="B173" s="13" t="s">
        <v>97</v>
      </c>
      <c r="C173" s="21">
        <v>1140695.33</v>
      </c>
      <c r="D173" s="21"/>
      <c r="E173" s="12"/>
      <c r="F173" s="12"/>
      <c r="G173" s="12"/>
      <c r="H173" s="12"/>
    </row>
    <row r="174" spans="1:8" ht="53.25" customHeight="1">
      <c r="A174" s="18">
        <v>240900</v>
      </c>
      <c r="B174" s="13" t="s">
        <v>98</v>
      </c>
      <c r="C174" s="21">
        <v>3393206.39</v>
      </c>
      <c r="D174" s="21">
        <v>312455.2</v>
      </c>
      <c r="E174" s="12"/>
      <c r="F174" s="12"/>
      <c r="G174" s="12"/>
      <c r="H174" s="12"/>
    </row>
    <row r="175" spans="1:8" ht="18.75">
      <c r="A175" s="36">
        <v>250000</v>
      </c>
      <c r="B175" s="37" t="s">
        <v>82</v>
      </c>
      <c r="C175" s="52">
        <f>C176+C177+C178+C179+C180</f>
        <v>54500</v>
      </c>
      <c r="D175" s="52">
        <f>D176+D177+D178+D179+D180</f>
        <v>49998</v>
      </c>
      <c r="E175" s="12"/>
      <c r="F175" s="12"/>
      <c r="G175" s="12"/>
      <c r="H175" s="12"/>
    </row>
    <row r="176" spans="1:8" ht="18.75">
      <c r="A176" s="18">
        <v>250404</v>
      </c>
      <c r="B176" s="13" t="s">
        <v>85</v>
      </c>
      <c r="C176" s="20">
        <v>54500</v>
      </c>
      <c r="D176" s="20">
        <v>49998</v>
      </c>
      <c r="E176" s="12"/>
      <c r="F176" s="12"/>
      <c r="G176" s="12"/>
      <c r="H176" s="12"/>
    </row>
    <row r="177" spans="1:8" ht="56.25" hidden="1">
      <c r="A177" s="23">
        <v>250500</v>
      </c>
      <c r="B177" s="24" t="s">
        <v>99</v>
      </c>
      <c r="C177" s="45"/>
      <c r="D177" s="45"/>
      <c r="E177" s="12"/>
      <c r="F177" s="38"/>
      <c r="G177" s="12"/>
      <c r="H177" s="12"/>
    </row>
    <row r="178" spans="1:8" ht="37.5" hidden="1">
      <c r="A178" s="23" t="s">
        <v>147</v>
      </c>
      <c r="B178" s="13" t="s">
        <v>84</v>
      </c>
      <c r="C178" s="25"/>
      <c r="D178" s="25"/>
      <c r="E178" s="12"/>
      <c r="F178" s="12"/>
      <c r="G178" s="12"/>
      <c r="H178" s="12"/>
    </row>
    <row r="179" spans="1:8" ht="18.75" hidden="1">
      <c r="A179" s="18">
        <v>250324</v>
      </c>
      <c r="B179" s="13" t="s">
        <v>100</v>
      </c>
      <c r="C179" s="21"/>
      <c r="D179" s="21"/>
      <c r="E179" s="12"/>
      <c r="F179" s="12"/>
      <c r="G179" s="12"/>
      <c r="H179" s="12"/>
    </row>
    <row r="180" spans="1:8" ht="18.75" hidden="1">
      <c r="A180" s="18">
        <v>250380</v>
      </c>
      <c r="B180" s="13" t="s">
        <v>2</v>
      </c>
      <c r="C180" s="21"/>
      <c r="D180" s="21"/>
      <c r="E180" s="12"/>
      <c r="F180" s="12"/>
      <c r="G180" s="12"/>
      <c r="H180" s="12"/>
    </row>
    <row r="181" spans="1:8" s="17" customFormat="1" ht="18.75">
      <c r="A181" s="19"/>
      <c r="B181" s="15" t="s">
        <v>8</v>
      </c>
      <c r="C181" s="11">
        <f>C114+C175</f>
        <v>89789506.25</v>
      </c>
      <c r="D181" s="11">
        <f>D114+D175</f>
        <v>12929800.93</v>
      </c>
      <c r="E181" s="16"/>
      <c r="F181" s="16"/>
      <c r="G181" s="16"/>
      <c r="H181" s="16"/>
    </row>
    <row r="182" spans="1:8" s="17" customFormat="1" ht="18.75">
      <c r="A182" s="19"/>
      <c r="B182" s="15" t="s">
        <v>101</v>
      </c>
      <c r="C182" s="11">
        <f>C181+C112</f>
        <v>686798763.44</v>
      </c>
      <c r="D182" s="11">
        <f>D181+D112</f>
        <v>164854085.47</v>
      </c>
      <c r="E182" s="16"/>
      <c r="F182" s="16"/>
      <c r="G182" s="16"/>
      <c r="H182" s="16"/>
    </row>
    <row r="183" ht="18.75">
      <c r="A183" s="53"/>
    </row>
    <row r="184" spans="1:4" s="57" customFormat="1" ht="18.75">
      <c r="A184" s="55" t="s">
        <v>198</v>
      </c>
      <c r="B184" s="56"/>
      <c r="C184" s="6"/>
      <c r="D184" s="6" t="s">
        <v>199</v>
      </c>
    </row>
    <row r="185" ht="18.75">
      <c r="A185" s="53"/>
    </row>
    <row r="186" ht="18.75">
      <c r="A186" s="53"/>
    </row>
    <row r="187" ht="18.75">
      <c r="A187" s="53"/>
    </row>
    <row r="188" ht="18.75">
      <c r="A188" s="53"/>
    </row>
    <row r="189" ht="18.75">
      <c r="A189" s="53"/>
    </row>
    <row r="190" ht="18.75">
      <c r="A190" s="53"/>
    </row>
    <row r="191" ht="18.75">
      <c r="A191" s="53"/>
    </row>
    <row r="192" ht="18.75">
      <c r="A192" s="53"/>
    </row>
    <row r="193" ht="18.75">
      <c r="A193" s="53"/>
    </row>
    <row r="194" ht="18.75">
      <c r="A194" s="53"/>
    </row>
    <row r="195" ht="18.75">
      <c r="A195" s="53"/>
    </row>
    <row r="196" ht="18.75">
      <c r="A196" s="53"/>
    </row>
    <row r="197" ht="18.75">
      <c r="A197" s="53"/>
    </row>
    <row r="198" ht="18.75">
      <c r="A198" s="53"/>
    </row>
    <row r="199" ht="18.75">
      <c r="A199" s="53"/>
    </row>
    <row r="200" ht="18.75">
      <c r="A200" s="53"/>
    </row>
    <row r="201" ht="18.75">
      <c r="A201" s="53"/>
    </row>
    <row r="202" ht="18.75">
      <c r="A202" s="53"/>
    </row>
    <row r="203" ht="18.75">
      <c r="A203" s="53"/>
    </row>
    <row r="204" ht="18.75">
      <c r="A204" s="53"/>
    </row>
    <row r="205" ht="18.75">
      <c r="A205" s="53"/>
    </row>
    <row r="206" ht="18.75">
      <c r="A206" s="53"/>
    </row>
    <row r="207" ht="18.75">
      <c r="A207" s="53"/>
    </row>
    <row r="208" ht="18.75">
      <c r="A208" s="53"/>
    </row>
    <row r="209" ht="18.75">
      <c r="A209" s="53"/>
    </row>
    <row r="210" ht="18.75">
      <c r="A210" s="53"/>
    </row>
    <row r="211" ht="18.75">
      <c r="A211" s="53"/>
    </row>
    <row r="212" ht="18.75">
      <c r="A212" s="53"/>
    </row>
    <row r="213" ht="18.75">
      <c r="A213" s="53"/>
    </row>
    <row r="214" ht="18.75">
      <c r="A214" s="53"/>
    </row>
    <row r="215" ht="18.75">
      <c r="A215" s="53"/>
    </row>
    <row r="216" ht="18.75">
      <c r="A216" s="53"/>
    </row>
    <row r="217" ht="18.75">
      <c r="A217" s="53"/>
    </row>
    <row r="218" ht="18.75">
      <c r="A218" s="53"/>
    </row>
    <row r="219" ht="18.75">
      <c r="A219" s="53"/>
    </row>
    <row r="220" ht="18.75">
      <c r="A220" s="53"/>
    </row>
    <row r="221" ht="18.75">
      <c r="A221" s="53"/>
    </row>
    <row r="222" ht="18.75">
      <c r="A222" s="53"/>
    </row>
    <row r="223" ht="18.75">
      <c r="A223" s="53"/>
    </row>
  </sheetData>
  <mergeCells count="2">
    <mergeCell ref="A6:D6"/>
    <mergeCell ref="A7:D7"/>
  </mergeCells>
  <printOptions/>
  <pageMargins left="1.1811023622047245" right="0.3937007874015748" top="0.3937007874015748" bottom="0.3937007874015748" header="0.5118110236220472" footer="0.5118110236220472"/>
  <pageSetup horizontalDpi="600" verticalDpi="600" orientation="portrait" paperSize="9" scale="60" r:id="rId1"/>
  <rowBreaks count="1" manualBreakCount="1">
    <brk id="3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RTI</dc:creator>
  <cp:keywords/>
  <dc:description/>
  <cp:lastModifiedBy>Бондарчук</cp:lastModifiedBy>
  <cp:lastPrinted>2016-04-06T11:59:21Z</cp:lastPrinted>
  <dcterms:created xsi:type="dcterms:W3CDTF">2008-01-21T07:24:25Z</dcterms:created>
  <dcterms:modified xsi:type="dcterms:W3CDTF">2016-04-26T07:51:58Z</dcterms:modified>
  <cp:category/>
  <cp:version/>
  <cp:contentType/>
  <cp:contentStatus/>
</cp:coreProperties>
</file>