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'Лист1'!$A$1:$D$155</definedName>
  </definedNames>
  <calcPr fullCalcOnLoad="1"/>
</workbook>
</file>

<file path=xl/sharedStrings.xml><?xml version="1.0" encoding="utf-8"?>
<sst xmlns="http://schemas.openxmlformats.org/spreadsheetml/2006/main" count="158" uniqueCount="140">
  <si>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</si>
  <si>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</si>
  <si>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</si>
  <si>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</si>
  <si>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</si>
  <si>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</si>
  <si>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</si>
  <si>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</si>
  <si>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</si>
  <si>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</si>
  <si>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</si>
  <si>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</si>
  <si>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</si>
  <si>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</si>
  <si>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</si>
  <si>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</si>
  <si>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</si>
  <si>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</si>
  <si>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</si>
  <si>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</si>
  <si>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Найменування доходів згідно із бюджетною класифікацією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</si>
  <si>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</si>
  <si>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</si>
  <si>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</si>
  <si>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</si>
  <si>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</si>
  <si>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</si>
  <si>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</si>
  <si>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Інші неподаткові надходження</t>
  </si>
  <si>
    <t>Інші субвенції</t>
  </si>
  <si>
    <t xml:space="preserve">від  </t>
  </si>
  <si>
    <t>№</t>
  </si>
  <si>
    <t xml:space="preserve">Інші надходження </t>
  </si>
  <si>
    <t>Всього по загальному фонду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</si>
  <si>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</si>
  <si>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</si>
  <si>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</si>
  <si>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</si>
  <si>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Всього по спеціальному фонду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</si>
  <si>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</si>
  <si>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</si>
  <si>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</si>
  <si>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</si>
  <si>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</si>
  <si>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</si>
  <si>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</si>
  <si>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</si>
  <si>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</si>
  <si>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</si>
  <si>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</si>
  <si>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</si>
  <si>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</si>
  <si>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</si>
  <si>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</si>
  <si>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</si>
  <si>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</si>
  <si>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</si>
  <si>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</si>
  <si>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Надходжень від скидів забруднюючих речовин безпосередньо у водні об"єкти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</si>
  <si>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</si>
  <si>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</si>
  <si>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</si>
  <si>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</si>
  <si>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</si>
  <si>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</si>
  <si>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</si>
  <si>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</si>
  <si>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</si>
  <si>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</si>
  <si>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</si>
  <si>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</si>
  <si>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</si>
  <si>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</si>
  <si>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</si>
  <si>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</si>
  <si>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</si>
  <si>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</si>
  <si>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</si>
  <si>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</si>
  <si>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</si>
  <si>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</si>
  <si>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</si>
  <si>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</si>
  <si>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</si>
  <si>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</si>
  <si>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</si>
  <si>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</si>
  <si>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</si>
  <si>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</si>
  <si>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</si>
  <si>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</si>
  <si>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</si>
  <si>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</si>
  <si>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</si>
  <si>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</si>
  <si>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</si>
  <si>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Збір за провадження діяльності з надання платних послуг, сплачений юридичними особами,що справлявся до 1 січня 2015 року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</si>
  <si>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</si>
  <si>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</si>
  <si>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</si>
  <si>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</si>
  <si>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</si>
  <si>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</si>
  <si>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</si>
  <si>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</si>
  <si>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</si>
  <si>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</si>
  <si>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</si>
  <si>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</si>
  <si>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</si>
  <si>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</si>
  <si>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</si>
  <si>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</si>
  <si>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Уточн.бюджет на 2016 рік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</si>
  <si>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</si>
  <si>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</si>
  <si>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</si>
  <si>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</si>
  <si>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Стабілізаційна дотація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</si>
  <si>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</si>
  <si>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</si>
  <si>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</si>
  <si>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</si>
  <si>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
до 1 січня 2015 року</t>
  </si>
  <si>
    <t>Збір за провадження торговельної діяльності оптова торгівля), сплачений юридичними особами, що справлявся до 1 січня 2015 року</t>
  </si>
  <si>
    <t>Інші податки і збори</t>
  </si>
  <si>
    <t>Податки та збори, не віднесені 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</si>
  <si>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ооперацій у сфері торгівлі, громадського хачування та посуг</t>
  </si>
  <si>
    <t>Субвенція за рахунок залишку коштів освітньої з державного бюджету місцевим бюджетам, що утворився на початок бюджетного періоду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</si>
  <si>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</si>
  <si>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пов`язане з видачею та оформленням закордонних паспортів (посвідок) та паспортів громадян України</t>
  </si>
  <si>
    <t>Надходження сум кредиторської та депонентської заборгованості підприємств,організацій та установ, щодо яких минув строк позовної давності</t>
  </si>
  <si>
    <t>Плата за розміщення тимчасово вільних коштів місцевих бюджетів</t>
  </si>
  <si>
    <t>Звіт про виконання міського бюджету за 2016 рік</t>
  </si>
  <si>
    <t xml:space="preserve">Виконано за 2016 рік                      </t>
  </si>
  <si>
    <t xml:space="preserve">Виконано 
за 2016 рік                    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</si>
  <si>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 </t>
  </si>
  <si>
    <t>до рішення виконавчого комітету</t>
  </si>
  <si>
    <t>Керуючий справами виконкому</t>
  </si>
  <si>
    <t>С.М.Шумілова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</si>
</sst>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top" wrapText="1" shrinkToFit="1"/>
    </xf>
    <xf numFmtId="0" fontId="5" fillId="0" borderId="0" xfId="0" applyFont="1" applyAlignment="1">
      <alignment/>
    </xf>
    <xf numFmtId="0" fontId="2" fillId="0" borderId="15" xfId="0" applyNumberFormat="1" applyFont="1" applyBorder="1" applyAlignment="1">
      <alignment vertical="top" wrapText="1"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3" fillId="0" borderId="25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 applyProtection="1">
      <alignment vertical="top" wrapText="1"/>
      <protection/>
    </xf>
    <xf numFmtId="4" fontId="2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4" fontId="2" fillId="0" borderId="15" xfId="0" applyNumberFormat="1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1" fontId="2" fillId="0" borderId="14" xfId="0" applyNumberFormat="1" applyFont="1" applyBorder="1" applyAlignment="1">
      <alignment vertical="top"/>
    </xf>
    <xf numFmtId="0" fontId="10" fillId="0" borderId="0" xfId="42" applyFont="1" applyAlignment="1" applyProtection="1">
      <alignment/>
      <protection/>
    </xf>
    <xf numFmtId="4" fontId="2" fillId="0" borderId="28" xfId="0" applyNumberFormat="1" applyFont="1" applyFill="1" applyBorder="1" applyAlignment="1">
      <alignment vertical="top"/>
    </xf>
    <xf numFmtId="4" fontId="2" fillId="0" borderId="29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30" xfId="0" applyFont="1" applyBorder="1" applyAlignment="1">
      <alignment vertical="top"/>
    </xf>
    <xf numFmtId="0" fontId="3" fillId="0" borderId="31" xfId="0" applyFont="1" applyBorder="1" applyAlignment="1">
      <alignment vertical="top" wrapText="1"/>
    </xf>
    <xf numFmtId="4" fontId="3" fillId="0" borderId="31" xfId="0" applyNumberFormat="1" applyFont="1" applyFill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4" fontId="3" fillId="0" borderId="29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 vertical="top"/>
    </xf>
    <xf numFmtId="4" fontId="3" fillId="0" borderId="34" xfId="0" applyNumberFormat="1" applyFont="1" applyFill="1" applyBorder="1" applyAlignment="1">
      <alignment vertical="top"/>
    </xf>
    <xf numFmtId="4" fontId="4" fillId="0" borderId="34" xfId="0" applyNumberFormat="1" applyFont="1" applyFill="1" applyBorder="1" applyAlignment="1">
      <alignment vertical="top"/>
    </xf>
    <xf numFmtId="4" fontId="3" fillId="0" borderId="35" xfId="0" applyNumberFormat="1" applyFont="1" applyFill="1" applyBorder="1" applyAlignment="1">
      <alignment vertical="top"/>
    </xf>
    <xf numFmtId="4" fontId="3" fillId="0" borderId="36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 vertical="top"/>
    </xf>
    <xf numFmtId="4" fontId="3" fillId="0" borderId="26" xfId="0" applyNumberFormat="1" applyFont="1" applyFill="1" applyBorder="1" applyAlignment="1">
      <alignment vertical="top"/>
    </xf>
    <xf numFmtId="4" fontId="2" fillId="0" borderId="33" xfId="0" applyNumberFormat="1" applyFont="1" applyFill="1" applyBorder="1" applyAlignment="1">
      <alignment horizontal="right" vertical="top"/>
    </xf>
    <xf numFmtId="4" fontId="4" fillId="0" borderId="34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4" fontId="3" fillId="0" borderId="28" xfId="0" applyNumberFormat="1" applyFont="1" applyFill="1" applyBorder="1" applyAlignment="1">
      <alignment vertical="top"/>
    </xf>
    <xf numFmtId="4" fontId="3" fillId="0" borderId="38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top"/>
    </xf>
    <xf numFmtId="0" fontId="3" fillId="0" borderId="40" xfId="0" applyNumberFormat="1" applyFont="1" applyBorder="1" applyAlignment="1">
      <alignment vertical="top" wrapText="1"/>
    </xf>
    <xf numFmtId="4" fontId="3" fillId="0" borderId="40" xfId="0" applyNumberFormat="1" applyFont="1" applyFill="1" applyBorder="1" applyAlignment="1">
      <alignment vertical="top"/>
    </xf>
    <xf numFmtId="4" fontId="3" fillId="0" borderId="41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24" borderId="40" xfId="0" applyNumberFormat="1" applyFont="1" applyFill="1" applyBorder="1" applyAlignment="1">
      <alignment vertical="top" wrapText="1"/>
    </xf>
    <xf numFmtId="4" fontId="2" fillId="24" borderId="26" xfId="0" applyNumberFormat="1" applyFont="1" applyFill="1" applyBorder="1" applyAlignment="1">
      <alignment vertical="top"/>
    </xf>
    <xf numFmtId="4" fontId="2" fillId="24" borderId="27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left" vertical="top" wrapText="1"/>
    </xf>
    <xf numFmtId="0" fontId="2" fillId="0" borderId="45" xfId="0" applyNumberFormat="1" applyFont="1" applyBorder="1" applyAlignment="1">
      <alignment horizontal="left" vertical="top" wrapText="1"/>
    </xf>
    <xf numFmtId="0" fontId="2" fillId="0" borderId="46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="75" zoomScaleNormal="7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13.125" style="0" customWidth="1"/>
    <col min="2" max="2" width="99.75390625" style="0" customWidth="1"/>
    <col min="3" max="4" width="19.75390625" style="62" customWidth="1"/>
    <col min="5" max="5" width="11.75390625" style="0" bestFit="1" customWidth="1"/>
  </cols>
  <sheetData>
    <row r="1" spans="1:4" ht="18.75">
      <c r="A1" s="6"/>
      <c r="B1" s="6"/>
      <c r="C1" s="52" t="s">
        <v>37</v>
      </c>
      <c r="D1" s="52"/>
    </row>
    <row r="2" spans="1:7" ht="18.75">
      <c r="A2" s="5"/>
      <c r="B2" s="5"/>
      <c r="C2" s="53" t="s">
        <v>137</v>
      </c>
      <c r="D2" s="53"/>
      <c r="E2" s="1"/>
      <c r="F2" s="1"/>
      <c r="G2" s="1"/>
    </row>
    <row r="3" spans="1:7" ht="17.25" customHeight="1">
      <c r="A3" s="5"/>
      <c r="B3" s="5"/>
      <c r="C3" s="54" t="s">
        <v>30</v>
      </c>
      <c r="D3" s="54"/>
      <c r="E3" s="1"/>
      <c r="F3" s="1"/>
      <c r="G3" s="1"/>
    </row>
    <row r="4" spans="1:7" ht="18.75">
      <c r="A4" s="7"/>
      <c r="B4" s="7"/>
      <c r="C4" s="55" t="s">
        <v>31</v>
      </c>
      <c r="D4" s="55"/>
      <c r="E4" s="2"/>
      <c r="F4" s="2"/>
      <c r="G4" s="2"/>
    </row>
    <row r="5" spans="1:7" ht="18.75">
      <c r="A5" s="7"/>
      <c r="B5" s="7"/>
      <c r="C5" s="55"/>
      <c r="D5" s="55"/>
      <c r="E5" s="2"/>
      <c r="F5" s="2"/>
      <c r="G5" s="2"/>
    </row>
    <row r="6" spans="1:7" ht="34.5" customHeight="1">
      <c r="A6" s="144" t="s">
        <v>133</v>
      </c>
      <c r="B6" s="144"/>
      <c r="C6" s="144"/>
      <c r="D6" s="144"/>
      <c r="E6" s="2"/>
      <c r="F6" s="2"/>
      <c r="G6" s="2"/>
    </row>
    <row r="7" spans="1:7" ht="19.5" thickBot="1">
      <c r="A7" s="5"/>
      <c r="B7" s="5"/>
      <c r="C7" s="56"/>
      <c r="D7" s="56" t="s">
        <v>36</v>
      </c>
      <c r="E7" s="1"/>
      <c r="F7" s="1"/>
      <c r="G7" s="1"/>
    </row>
    <row r="8" spans="1:5" ht="12.75" customHeight="1">
      <c r="A8" s="136" t="s">
        <v>0</v>
      </c>
      <c r="B8" s="136" t="s">
        <v>20</v>
      </c>
      <c r="C8" s="138" t="s">
        <v>113</v>
      </c>
      <c r="D8" s="138" t="s">
        <v>134</v>
      </c>
      <c r="E8" s="4"/>
    </row>
    <row r="9" spans="1:5" ht="47.25" customHeight="1" thickBot="1">
      <c r="A9" s="137"/>
      <c r="B9" s="137"/>
      <c r="C9" s="139"/>
      <c r="D9" s="139"/>
      <c r="E9" s="4"/>
    </row>
    <row r="10" spans="1:5" ht="19.5" thickBot="1">
      <c r="A10" s="8">
        <v>1</v>
      </c>
      <c r="B10" s="9">
        <v>2</v>
      </c>
      <c r="C10" s="67">
        <v>3</v>
      </c>
      <c r="D10" s="57">
        <v>4</v>
      </c>
      <c r="E10" s="4"/>
    </row>
    <row r="11" spans="1:5" ht="19.5" thickBot="1">
      <c r="A11" s="10"/>
      <c r="B11" s="11" t="s">
        <v>18</v>
      </c>
      <c r="C11" s="68"/>
      <c r="D11" s="58"/>
      <c r="E11" s="4"/>
    </row>
    <row r="12" spans="1:5" ht="19.5" customHeight="1" thickBot="1">
      <c r="A12" s="38">
        <v>10000000</v>
      </c>
      <c r="B12" s="39" t="s">
        <v>1</v>
      </c>
      <c r="C12" s="69">
        <f>C13+C26+C28+C31+C57</f>
        <v>273835573</v>
      </c>
      <c r="D12" s="104">
        <f>D13+D23+D26+D28+D31+D57</f>
        <v>289605233.91</v>
      </c>
      <c r="E12" s="4"/>
    </row>
    <row r="13" spans="1:5" s="44" customFormat="1" ht="22.5" customHeight="1">
      <c r="A13" s="40">
        <v>11000000</v>
      </c>
      <c r="B13" s="43" t="s">
        <v>2</v>
      </c>
      <c r="C13" s="70">
        <f>C14+C21</f>
        <v>162727201</v>
      </c>
      <c r="D13" s="105">
        <f>D14+D21</f>
        <v>170682990.84000003</v>
      </c>
      <c r="E13" s="101"/>
    </row>
    <row r="14" spans="1:5" ht="18.75">
      <c r="A14" s="14">
        <v>11010000</v>
      </c>
      <c r="B14" s="15" t="s">
        <v>67</v>
      </c>
      <c r="C14" s="71">
        <f>C15+C16+C17+C18+C19+C20</f>
        <v>157377501</v>
      </c>
      <c r="D14" s="106">
        <f>D15+D16+D17+D18+D19+D20</f>
        <v>167008023.87000003</v>
      </c>
      <c r="E14" s="4"/>
    </row>
    <row r="15" spans="1:5" ht="37.5">
      <c r="A15" s="16">
        <v>11010100</v>
      </c>
      <c r="B15" s="17" t="s">
        <v>48</v>
      </c>
      <c r="C15" s="64">
        <v>141582501</v>
      </c>
      <c r="D15" s="107">
        <v>147970281.49</v>
      </c>
      <c r="E15" s="4"/>
    </row>
    <row r="16" spans="1:5" ht="54" customHeight="1">
      <c r="A16" s="16">
        <v>11010200</v>
      </c>
      <c r="B16" s="17" t="s">
        <v>98</v>
      </c>
      <c r="C16" s="64">
        <v>9600000</v>
      </c>
      <c r="D16" s="107">
        <v>12371834.27</v>
      </c>
      <c r="E16" s="4"/>
    </row>
    <row r="17" spans="1:5" ht="37.5">
      <c r="A17" s="16">
        <v>11010400</v>
      </c>
      <c r="B17" s="17" t="s">
        <v>49</v>
      </c>
      <c r="C17" s="64">
        <v>1128000</v>
      </c>
      <c r="D17" s="107">
        <v>1468682.5</v>
      </c>
      <c r="E17" s="4"/>
    </row>
    <row r="18" spans="1:5" ht="37.5">
      <c r="A18" s="16">
        <v>11010500</v>
      </c>
      <c r="B18" s="17" t="s">
        <v>50</v>
      </c>
      <c r="C18" s="64">
        <v>1655000</v>
      </c>
      <c r="D18" s="107">
        <v>1790677.3</v>
      </c>
      <c r="E18" s="4"/>
    </row>
    <row r="19" spans="1:5" ht="37.5" hidden="1">
      <c r="A19" s="16">
        <v>11010600</v>
      </c>
      <c r="B19" s="17" t="s">
        <v>51</v>
      </c>
      <c r="C19" s="64"/>
      <c r="D19" s="107"/>
      <c r="E19" s="4"/>
    </row>
    <row r="20" spans="1:5" ht="56.25">
      <c r="A20" s="16">
        <v>11010900</v>
      </c>
      <c r="B20" s="17" t="s">
        <v>114</v>
      </c>
      <c r="C20" s="64">
        <v>3412000</v>
      </c>
      <c r="D20" s="107">
        <v>3406548.31</v>
      </c>
      <c r="E20" s="4"/>
    </row>
    <row r="21" spans="1:5" ht="18.75">
      <c r="A21" s="14">
        <v>11020000</v>
      </c>
      <c r="B21" s="15" t="s">
        <v>3</v>
      </c>
      <c r="C21" s="71">
        <f>C22+C25</f>
        <v>5349700</v>
      </c>
      <c r="D21" s="106">
        <f>D22</f>
        <v>3674966.97</v>
      </c>
      <c r="E21" s="4"/>
    </row>
    <row r="22" spans="1:5" ht="17.25" customHeight="1">
      <c r="A22" s="16">
        <v>11020200</v>
      </c>
      <c r="B22" s="17" t="s">
        <v>99</v>
      </c>
      <c r="C22" s="64">
        <v>5349700</v>
      </c>
      <c r="D22" s="107">
        <v>3674966.97</v>
      </c>
      <c r="E22" s="4"/>
    </row>
    <row r="23" spans="1:5" s="32" customFormat="1" ht="17.25" customHeight="1">
      <c r="A23" s="14">
        <v>13000000</v>
      </c>
      <c r="B23" s="15" t="s">
        <v>120</v>
      </c>
      <c r="C23" s="71">
        <f>C24</f>
        <v>0</v>
      </c>
      <c r="D23" s="106">
        <f>D24</f>
        <v>50</v>
      </c>
      <c r="E23" s="102"/>
    </row>
    <row r="24" spans="1:5" ht="18.75" customHeight="1">
      <c r="A24" s="16">
        <v>13020000</v>
      </c>
      <c r="B24" s="17" t="s">
        <v>121</v>
      </c>
      <c r="C24" s="64">
        <f>C25</f>
        <v>0</v>
      </c>
      <c r="D24" s="107">
        <f>D25</f>
        <v>50</v>
      </c>
      <c r="E24" s="4"/>
    </row>
    <row r="25" spans="1:5" ht="20.25" customHeight="1">
      <c r="A25" s="16">
        <v>13020200</v>
      </c>
      <c r="B25" s="17" t="s">
        <v>122</v>
      </c>
      <c r="C25" s="64">
        <v>0</v>
      </c>
      <c r="D25" s="107">
        <v>50</v>
      </c>
      <c r="E25" s="4"/>
    </row>
    <row r="26" spans="1:5" s="34" customFormat="1" ht="18" customHeight="1">
      <c r="A26" s="12">
        <v>14000000</v>
      </c>
      <c r="B26" s="13" t="s">
        <v>69</v>
      </c>
      <c r="C26" s="72">
        <f>C27</f>
        <v>27200000</v>
      </c>
      <c r="D26" s="108">
        <f>D27</f>
        <v>27509371.84</v>
      </c>
      <c r="E26" s="103"/>
    </row>
    <row r="27" spans="1:5" ht="36" customHeight="1">
      <c r="A27" s="16">
        <v>14040000</v>
      </c>
      <c r="B27" s="17" t="s">
        <v>70</v>
      </c>
      <c r="C27" s="64">
        <v>27200000</v>
      </c>
      <c r="D27" s="107">
        <v>27509371.84</v>
      </c>
      <c r="E27" s="4"/>
    </row>
    <row r="28" spans="1:5" s="34" customFormat="1" ht="18.75" customHeight="1">
      <c r="A28" s="12">
        <v>16000000</v>
      </c>
      <c r="B28" s="13" t="s">
        <v>109</v>
      </c>
      <c r="C28" s="72">
        <f>C29</f>
        <v>0</v>
      </c>
      <c r="D28" s="108">
        <f>D29</f>
        <v>2352.13</v>
      </c>
      <c r="E28" s="103"/>
    </row>
    <row r="29" spans="1:5" ht="17.25" customHeight="1">
      <c r="A29" s="16">
        <v>16010000</v>
      </c>
      <c r="B29" s="17" t="s">
        <v>110</v>
      </c>
      <c r="C29" s="64">
        <f>C30</f>
        <v>0</v>
      </c>
      <c r="D29" s="107">
        <f>D30</f>
        <v>2352.13</v>
      </c>
      <c r="E29" s="4"/>
    </row>
    <row r="30" spans="1:5" ht="18" customHeight="1">
      <c r="A30" s="16">
        <v>16010200</v>
      </c>
      <c r="B30" s="17" t="s">
        <v>111</v>
      </c>
      <c r="C30" s="64">
        <v>0</v>
      </c>
      <c r="D30" s="107">
        <v>2352.13</v>
      </c>
      <c r="E30" s="4"/>
    </row>
    <row r="31" spans="1:5" s="34" customFormat="1" ht="18" customHeight="1">
      <c r="A31" s="12">
        <v>18000000</v>
      </c>
      <c r="B31" s="13" t="s">
        <v>71</v>
      </c>
      <c r="C31" s="72">
        <f>C32+C43+C45+C48+C53</f>
        <v>83908372</v>
      </c>
      <c r="D31" s="108">
        <f>D32+D43+D45+D48+D53</f>
        <v>91410449.1</v>
      </c>
      <c r="E31" s="103"/>
    </row>
    <row r="32" spans="1:5" s="32" customFormat="1" ht="18.75" customHeight="1">
      <c r="A32" s="14">
        <v>18010000</v>
      </c>
      <c r="B32" s="15" t="s">
        <v>72</v>
      </c>
      <c r="C32" s="71">
        <f>SUM(C33:C42)</f>
        <v>55269172</v>
      </c>
      <c r="D32" s="106">
        <f>SUM(D33:D42)</f>
        <v>56689966.91</v>
      </c>
      <c r="E32" s="102"/>
    </row>
    <row r="33" spans="1:5" ht="37.5">
      <c r="A33" s="41">
        <v>18010100</v>
      </c>
      <c r="B33" s="33" t="s">
        <v>73</v>
      </c>
      <c r="C33" s="64">
        <v>162000</v>
      </c>
      <c r="D33" s="107">
        <v>166780.54</v>
      </c>
      <c r="E33" s="4"/>
    </row>
    <row r="34" spans="1:5" ht="37.5">
      <c r="A34" s="41">
        <v>18010200</v>
      </c>
      <c r="B34" s="33" t="s">
        <v>74</v>
      </c>
      <c r="C34" s="64">
        <v>85300</v>
      </c>
      <c r="D34" s="107">
        <v>100901.87</v>
      </c>
      <c r="E34" s="4"/>
    </row>
    <row r="35" spans="1:5" ht="37.5">
      <c r="A35" s="41">
        <v>18010300</v>
      </c>
      <c r="B35" s="33" t="s">
        <v>75</v>
      </c>
      <c r="C35" s="64">
        <v>191700</v>
      </c>
      <c r="D35" s="107">
        <v>217025.31</v>
      </c>
      <c r="E35" s="4"/>
    </row>
    <row r="36" spans="1:5" ht="37.5">
      <c r="A36" s="41">
        <v>18010400</v>
      </c>
      <c r="B36" s="33" t="s">
        <v>76</v>
      </c>
      <c r="C36" s="64">
        <v>2589500</v>
      </c>
      <c r="D36" s="107">
        <v>2866434.29</v>
      </c>
      <c r="E36" s="4"/>
    </row>
    <row r="37" spans="1:5" ht="18.75">
      <c r="A37" s="16">
        <v>18010500</v>
      </c>
      <c r="B37" s="17" t="s">
        <v>4</v>
      </c>
      <c r="C37" s="64">
        <v>16970800</v>
      </c>
      <c r="D37" s="107">
        <v>16449120.32</v>
      </c>
      <c r="E37" s="4"/>
    </row>
    <row r="38" spans="1:5" ht="18.75">
      <c r="A38" s="16">
        <v>18010600</v>
      </c>
      <c r="B38" s="17" t="s">
        <v>5</v>
      </c>
      <c r="C38" s="64">
        <v>29018670</v>
      </c>
      <c r="D38" s="107">
        <v>30547473.09</v>
      </c>
      <c r="E38" s="4"/>
    </row>
    <row r="39" spans="1:5" ht="18.75">
      <c r="A39" s="16">
        <v>18010700</v>
      </c>
      <c r="B39" s="17" t="s">
        <v>6</v>
      </c>
      <c r="C39" s="64">
        <v>691000</v>
      </c>
      <c r="D39" s="107">
        <v>718027.66</v>
      </c>
      <c r="E39" s="4"/>
    </row>
    <row r="40" spans="1:5" ht="17.25" customHeight="1">
      <c r="A40" s="16">
        <v>18010900</v>
      </c>
      <c r="B40" s="17" t="s">
        <v>7</v>
      </c>
      <c r="C40" s="64">
        <v>5310202</v>
      </c>
      <c r="D40" s="107">
        <v>5390868.83</v>
      </c>
      <c r="E40" s="4"/>
    </row>
    <row r="41" spans="1:5" s="127" customFormat="1" ht="18.75">
      <c r="A41" s="16">
        <v>18011000</v>
      </c>
      <c r="B41" s="17" t="s">
        <v>77</v>
      </c>
      <c r="C41" s="64">
        <v>241665</v>
      </c>
      <c r="D41" s="107">
        <v>225000</v>
      </c>
      <c r="E41" s="126"/>
    </row>
    <row r="42" spans="1:5" ht="17.25" customHeight="1">
      <c r="A42" s="16">
        <v>18011100</v>
      </c>
      <c r="B42" s="17" t="s">
        <v>78</v>
      </c>
      <c r="C42" s="64">
        <v>8335</v>
      </c>
      <c r="D42" s="107">
        <v>8335</v>
      </c>
      <c r="E42" s="4"/>
    </row>
    <row r="43" spans="1:5" ht="18.75">
      <c r="A43" s="14">
        <v>18020000</v>
      </c>
      <c r="B43" s="15" t="s">
        <v>45</v>
      </c>
      <c r="C43" s="71">
        <f>C44</f>
        <v>224200</v>
      </c>
      <c r="D43" s="106">
        <f>D44</f>
        <v>224116.84</v>
      </c>
      <c r="E43" s="4"/>
    </row>
    <row r="44" spans="1:5" ht="17.25" customHeight="1">
      <c r="A44" s="16">
        <v>18020100</v>
      </c>
      <c r="B44" s="17" t="s">
        <v>52</v>
      </c>
      <c r="C44" s="64">
        <v>224200</v>
      </c>
      <c r="D44" s="107">
        <v>224116.84</v>
      </c>
      <c r="E44" s="4"/>
    </row>
    <row r="45" spans="1:5" ht="18.75">
      <c r="A45" s="14">
        <v>18030000</v>
      </c>
      <c r="B45" s="15" t="s">
        <v>53</v>
      </c>
      <c r="C45" s="71">
        <f>C46+C47</f>
        <v>15000</v>
      </c>
      <c r="D45" s="106">
        <f>D46+D47</f>
        <v>14277</v>
      </c>
      <c r="E45" s="4"/>
    </row>
    <row r="46" spans="1:5" ht="18.75">
      <c r="A46" s="16">
        <v>18030100</v>
      </c>
      <c r="B46" s="17" t="s">
        <v>54</v>
      </c>
      <c r="C46" s="64">
        <v>8900</v>
      </c>
      <c r="D46" s="107">
        <v>10803.9</v>
      </c>
      <c r="E46" s="4"/>
    </row>
    <row r="47" spans="1:5" ht="18.75">
      <c r="A47" s="16">
        <v>18030200</v>
      </c>
      <c r="B47" s="17" t="s">
        <v>55</v>
      </c>
      <c r="C47" s="64">
        <v>6100</v>
      </c>
      <c r="D47" s="107">
        <v>3473.1</v>
      </c>
      <c r="E47" s="4"/>
    </row>
    <row r="48" spans="1:5" ht="38.25" customHeight="1">
      <c r="A48" s="14">
        <v>18040000</v>
      </c>
      <c r="B48" s="15" t="s">
        <v>123</v>
      </c>
      <c r="C48" s="71">
        <f>SUM(C49:C52)</f>
        <v>0</v>
      </c>
      <c r="D48" s="106">
        <f>SUM(D49:D52)</f>
        <v>-29903.329999999998</v>
      </c>
      <c r="E48" s="4"/>
    </row>
    <row r="49" spans="1:5" ht="36" customHeight="1">
      <c r="A49" s="16">
        <v>18040100</v>
      </c>
      <c r="B49" s="17" t="s">
        <v>80</v>
      </c>
      <c r="C49" s="64">
        <v>0</v>
      </c>
      <c r="D49" s="107">
        <v>-20720.55</v>
      </c>
      <c r="E49" s="4"/>
    </row>
    <row r="50" spans="1:5" ht="34.5" customHeight="1">
      <c r="A50" s="16">
        <v>18040200</v>
      </c>
      <c r="B50" s="17" t="s">
        <v>81</v>
      </c>
      <c r="C50" s="64">
        <v>0</v>
      </c>
      <c r="D50" s="107">
        <v>-7306.69</v>
      </c>
      <c r="E50" s="4"/>
    </row>
    <row r="51" spans="1:5" ht="34.5" customHeight="1">
      <c r="A51" s="16">
        <v>18040700</v>
      </c>
      <c r="B51" s="17" t="s">
        <v>124</v>
      </c>
      <c r="C51" s="64">
        <v>0</v>
      </c>
      <c r="D51" s="107">
        <v>-697.9</v>
      </c>
      <c r="E51" s="4"/>
    </row>
    <row r="52" spans="1:5" ht="34.5" customHeight="1">
      <c r="A52" s="16">
        <v>18041400</v>
      </c>
      <c r="B52" s="17" t="s">
        <v>96</v>
      </c>
      <c r="C52" s="64">
        <v>0</v>
      </c>
      <c r="D52" s="107">
        <v>-1178.19</v>
      </c>
      <c r="E52" s="4"/>
    </row>
    <row r="53" spans="1:5" ht="18.75">
      <c r="A53" s="14">
        <v>18050000</v>
      </c>
      <c r="B53" s="15" t="s">
        <v>43</v>
      </c>
      <c r="C53" s="71">
        <f>C54+C55+C56</f>
        <v>28400000</v>
      </c>
      <c r="D53" s="106">
        <f>D54+D55+D56</f>
        <v>34511991.68</v>
      </c>
      <c r="E53" s="4"/>
    </row>
    <row r="54" spans="1:5" ht="18.75">
      <c r="A54" s="16">
        <v>18050200</v>
      </c>
      <c r="B54" s="17" t="s">
        <v>39</v>
      </c>
      <c r="C54" s="64">
        <v>0</v>
      </c>
      <c r="D54" s="107">
        <v>288.62</v>
      </c>
      <c r="E54" s="4"/>
    </row>
    <row r="55" spans="1:5" ht="18.75">
      <c r="A55" s="16">
        <v>18050300</v>
      </c>
      <c r="B55" s="17" t="s">
        <v>82</v>
      </c>
      <c r="C55" s="64">
        <v>8800000</v>
      </c>
      <c r="D55" s="107">
        <v>12080241.98</v>
      </c>
      <c r="E55" s="4"/>
    </row>
    <row r="56" spans="1:5" ht="24.75" customHeight="1">
      <c r="A56" s="95">
        <v>18050400</v>
      </c>
      <c r="B56" s="96" t="s">
        <v>83</v>
      </c>
      <c r="C56" s="97">
        <v>19600000</v>
      </c>
      <c r="D56" s="109">
        <v>22431461.08</v>
      </c>
      <c r="E56" s="4"/>
    </row>
    <row r="57" spans="1:5" s="32" customFormat="1" ht="18.75">
      <c r="A57" s="14">
        <v>19000000</v>
      </c>
      <c r="B57" s="15" t="s">
        <v>125</v>
      </c>
      <c r="C57" s="71">
        <f>C58</f>
        <v>0</v>
      </c>
      <c r="D57" s="106">
        <f>D58</f>
        <v>20</v>
      </c>
      <c r="E57" s="102"/>
    </row>
    <row r="58" spans="1:5" ht="18.75">
      <c r="A58" s="16">
        <v>19090000</v>
      </c>
      <c r="B58" s="17" t="s">
        <v>126</v>
      </c>
      <c r="C58" s="64">
        <v>0</v>
      </c>
      <c r="D58" s="107">
        <v>20</v>
      </c>
      <c r="E58" s="4"/>
    </row>
    <row r="59" spans="1:4" ht="21.75" customHeight="1" thickBot="1">
      <c r="A59" s="118"/>
      <c r="B59" s="27"/>
      <c r="C59" s="63" t="s">
        <v>66</v>
      </c>
      <c r="D59" s="63"/>
    </row>
    <row r="60" spans="1:4" ht="52.5" customHeight="1" thickBot="1">
      <c r="A60" s="29" t="s">
        <v>0</v>
      </c>
      <c r="B60" s="29" t="s">
        <v>20</v>
      </c>
      <c r="C60" s="121" t="s">
        <v>113</v>
      </c>
      <c r="D60" s="121" t="s">
        <v>134</v>
      </c>
    </row>
    <row r="61" spans="1:4" ht="19.5" thickBot="1">
      <c r="A61" s="8">
        <v>1</v>
      </c>
      <c r="B61" s="9">
        <v>2</v>
      </c>
      <c r="C61" s="73">
        <v>3</v>
      </c>
      <c r="D61" s="73">
        <v>4</v>
      </c>
    </row>
    <row r="62" spans="1:4" s="34" customFormat="1" ht="19.5">
      <c r="A62" s="12">
        <v>20000000</v>
      </c>
      <c r="B62" s="47" t="s">
        <v>8</v>
      </c>
      <c r="C62" s="70">
        <f>C63+C72+C83</f>
        <v>5623929</v>
      </c>
      <c r="D62" s="108">
        <f>D63+D72+D83</f>
        <v>6935068.76</v>
      </c>
    </row>
    <row r="63" spans="1:4" ht="19.5">
      <c r="A63" s="12">
        <v>21000000</v>
      </c>
      <c r="B63" s="13" t="s">
        <v>9</v>
      </c>
      <c r="C63" s="72">
        <f>C64+C67+C66</f>
        <v>880124</v>
      </c>
      <c r="D63" s="108">
        <f>D64+D67+D66</f>
        <v>1869747.4100000001</v>
      </c>
    </row>
    <row r="64" spans="1:4" ht="75">
      <c r="A64" s="14">
        <v>21010000</v>
      </c>
      <c r="B64" s="35" t="s">
        <v>84</v>
      </c>
      <c r="C64" s="71">
        <f>C65</f>
        <v>600</v>
      </c>
      <c r="D64" s="106">
        <f>D65</f>
        <v>2931</v>
      </c>
    </row>
    <row r="65" spans="1:4" ht="37.5" customHeight="1">
      <c r="A65" s="16">
        <v>21010300</v>
      </c>
      <c r="B65" s="17" t="s">
        <v>65</v>
      </c>
      <c r="C65" s="64">
        <v>600</v>
      </c>
      <c r="D65" s="107">
        <v>2931</v>
      </c>
    </row>
    <row r="66" spans="1:4" s="32" customFormat="1" ht="18.75">
      <c r="A66" s="14">
        <v>21050000</v>
      </c>
      <c r="B66" s="15" t="s">
        <v>132</v>
      </c>
      <c r="C66" s="71">
        <v>731771</v>
      </c>
      <c r="D66" s="106">
        <v>1705963.12</v>
      </c>
    </row>
    <row r="67" spans="1:4" ht="18.75" customHeight="1">
      <c r="A67" s="14">
        <v>21080000</v>
      </c>
      <c r="B67" s="15" t="s">
        <v>32</v>
      </c>
      <c r="C67" s="71">
        <f>SUM(C68:C71)</f>
        <v>147753</v>
      </c>
      <c r="D67" s="106">
        <f>SUM(D68:D71)</f>
        <v>160853.28999999998</v>
      </c>
    </row>
    <row r="68" spans="1:4" s="127" customFormat="1" ht="17.25" customHeight="1">
      <c r="A68" s="16">
        <v>21080500</v>
      </c>
      <c r="B68" s="17" t="s">
        <v>32</v>
      </c>
      <c r="C68" s="64">
        <v>107153</v>
      </c>
      <c r="D68" s="107">
        <v>107153.34</v>
      </c>
    </row>
    <row r="69" spans="1:4" s="127" customFormat="1" ht="56.25">
      <c r="A69" s="16">
        <v>21080900</v>
      </c>
      <c r="B69" s="17" t="s">
        <v>127</v>
      </c>
      <c r="C69" s="64">
        <v>0</v>
      </c>
      <c r="D69" s="107">
        <v>3</v>
      </c>
    </row>
    <row r="70" spans="1:4" ht="18.75">
      <c r="A70" s="16">
        <v>21081100</v>
      </c>
      <c r="B70" s="17" t="s">
        <v>11</v>
      </c>
      <c r="C70" s="64">
        <v>25000</v>
      </c>
      <c r="D70" s="107">
        <v>33296.95</v>
      </c>
    </row>
    <row r="71" spans="1:4" ht="37.5">
      <c r="A71" s="16">
        <v>21081500</v>
      </c>
      <c r="B71" s="17" t="s">
        <v>129</v>
      </c>
      <c r="C71" s="64">
        <v>15600</v>
      </c>
      <c r="D71" s="107">
        <v>20400</v>
      </c>
    </row>
    <row r="72" spans="1:4" ht="36.75" customHeight="1">
      <c r="A72" s="12">
        <v>22000000</v>
      </c>
      <c r="B72" s="13" t="s">
        <v>97</v>
      </c>
      <c r="C72" s="72">
        <f>C73+C77+C79</f>
        <v>4621050</v>
      </c>
      <c r="D72" s="108">
        <f>D73+D77+D79</f>
        <v>4914895.779999999</v>
      </c>
    </row>
    <row r="73" spans="1:4" s="32" customFormat="1" ht="21" customHeight="1">
      <c r="A73" s="14">
        <v>22010000</v>
      </c>
      <c r="B73" s="15" t="s">
        <v>85</v>
      </c>
      <c r="C73" s="71">
        <f>C74+C75+C76</f>
        <v>2042750</v>
      </c>
      <c r="D73" s="106">
        <f>D74+D75+D76</f>
        <v>2482339.4</v>
      </c>
    </row>
    <row r="74" spans="1:4" s="127" customFormat="1" ht="37.5">
      <c r="A74" s="16">
        <v>22010300</v>
      </c>
      <c r="B74" s="17" t="s">
        <v>115</v>
      </c>
      <c r="C74" s="75">
        <v>92450</v>
      </c>
      <c r="D74" s="107">
        <v>233012.06</v>
      </c>
    </row>
    <row r="75" spans="1:4" s="127" customFormat="1" ht="18.75" customHeight="1">
      <c r="A75" s="16">
        <v>22012500</v>
      </c>
      <c r="B75" s="36" t="s">
        <v>86</v>
      </c>
      <c r="C75" s="75">
        <v>1910000</v>
      </c>
      <c r="D75" s="107">
        <v>2171499.3</v>
      </c>
    </row>
    <row r="76" spans="1:4" s="127" customFormat="1" ht="37.5">
      <c r="A76" s="16">
        <v>22012600</v>
      </c>
      <c r="B76" s="36" t="s">
        <v>116</v>
      </c>
      <c r="C76" s="75">
        <v>40300</v>
      </c>
      <c r="D76" s="107">
        <v>77828.04</v>
      </c>
    </row>
    <row r="77" spans="1:4" ht="37.5">
      <c r="A77" s="14">
        <v>22080000</v>
      </c>
      <c r="B77" s="15" t="s">
        <v>56</v>
      </c>
      <c r="C77" s="71">
        <f>C78</f>
        <v>970000</v>
      </c>
      <c r="D77" s="106">
        <f>D78</f>
        <v>967879.13</v>
      </c>
    </row>
    <row r="78" spans="1:4" ht="37.5">
      <c r="A78" s="16">
        <v>22080400</v>
      </c>
      <c r="B78" s="17" t="s">
        <v>57</v>
      </c>
      <c r="C78" s="64">
        <v>970000</v>
      </c>
      <c r="D78" s="107">
        <v>967879.13</v>
      </c>
    </row>
    <row r="79" spans="1:4" ht="18.75">
      <c r="A79" s="14">
        <v>22090000</v>
      </c>
      <c r="B79" s="15" t="s">
        <v>12</v>
      </c>
      <c r="C79" s="71">
        <f>SUM(C80:C82)</f>
        <v>1608300</v>
      </c>
      <c r="D79" s="106">
        <f>SUM(D80:D82)</f>
        <v>1464677.25</v>
      </c>
    </row>
    <row r="80" spans="1:4" ht="39" customHeight="1">
      <c r="A80" s="16">
        <v>22090100</v>
      </c>
      <c r="B80" s="17" t="s">
        <v>13</v>
      </c>
      <c r="C80" s="64">
        <v>655600</v>
      </c>
      <c r="D80" s="107">
        <v>738656.84</v>
      </c>
    </row>
    <row r="81" spans="1:4" ht="26.25" customHeight="1">
      <c r="A81" s="16">
        <v>22090200</v>
      </c>
      <c r="B81" s="17" t="s">
        <v>87</v>
      </c>
      <c r="C81" s="64">
        <v>700</v>
      </c>
      <c r="D81" s="107">
        <v>792.2</v>
      </c>
    </row>
    <row r="82" spans="1:4" ht="37.5">
      <c r="A82" s="16">
        <v>22090400</v>
      </c>
      <c r="B82" s="17" t="s">
        <v>130</v>
      </c>
      <c r="C82" s="64">
        <v>952000</v>
      </c>
      <c r="D82" s="107">
        <v>725228.21</v>
      </c>
    </row>
    <row r="83" spans="1:4" ht="21.75" customHeight="1">
      <c r="A83" s="12">
        <v>24000000</v>
      </c>
      <c r="B83" s="13" t="s">
        <v>28</v>
      </c>
      <c r="C83" s="71">
        <f>C84+C85</f>
        <v>122755</v>
      </c>
      <c r="D83" s="106">
        <f>D84+D85</f>
        <v>150425.57</v>
      </c>
    </row>
    <row r="84" spans="1:4" ht="40.5" customHeight="1">
      <c r="A84" s="12">
        <v>24030000</v>
      </c>
      <c r="B84" s="13" t="s">
        <v>131</v>
      </c>
      <c r="C84" s="71">
        <v>11750</v>
      </c>
      <c r="D84" s="106">
        <v>15246.12</v>
      </c>
    </row>
    <row r="85" spans="1:4" s="32" customFormat="1" ht="18.75">
      <c r="A85" s="14">
        <v>24060000</v>
      </c>
      <c r="B85" s="15" t="s">
        <v>10</v>
      </c>
      <c r="C85" s="76">
        <f>C86</f>
        <v>111005</v>
      </c>
      <c r="D85" s="111">
        <f>D86</f>
        <v>135179.45</v>
      </c>
    </row>
    <row r="86" spans="1:4" s="127" customFormat="1" ht="18.75">
      <c r="A86" s="16">
        <v>24060300</v>
      </c>
      <c r="B86" s="17" t="s">
        <v>32</v>
      </c>
      <c r="C86" s="77">
        <v>111005</v>
      </c>
      <c r="D86" s="112">
        <v>135179.45</v>
      </c>
    </row>
    <row r="87" spans="1:4" ht="18.75">
      <c r="A87" s="14">
        <v>30000000</v>
      </c>
      <c r="B87" s="18" t="s">
        <v>22</v>
      </c>
      <c r="C87" s="71">
        <f>C88</f>
        <v>16080</v>
      </c>
      <c r="D87" s="106">
        <f>D88</f>
        <v>24646.23</v>
      </c>
    </row>
    <row r="88" spans="1:4" ht="19.5">
      <c r="A88" s="12">
        <v>31000000</v>
      </c>
      <c r="B88" s="13" t="s">
        <v>23</v>
      </c>
      <c r="C88" s="72">
        <f>C89+C91</f>
        <v>16080</v>
      </c>
      <c r="D88" s="108">
        <f>D89+D91</f>
        <v>24646.23</v>
      </c>
    </row>
    <row r="89" spans="1:5" ht="59.25" customHeight="1">
      <c r="A89" s="90">
        <v>310100000</v>
      </c>
      <c r="B89" s="15" t="s">
        <v>117</v>
      </c>
      <c r="C89" s="71">
        <f>C90</f>
        <v>12698</v>
      </c>
      <c r="D89" s="106">
        <f>D90</f>
        <v>15135.76</v>
      </c>
      <c r="E89" s="89"/>
    </row>
    <row r="90" spans="1:5" ht="54.75" customHeight="1">
      <c r="A90" s="16">
        <v>31010200</v>
      </c>
      <c r="B90" s="17" t="s">
        <v>88</v>
      </c>
      <c r="C90" s="64">
        <v>12698</v>
      </c>
      <c r="D90" s="107">
        <v>15135.76</v>
      </c>
      <c r="E90" s="89"/>
    </row>
    <row r="91" spans="1:5" s="32" customFormat="1" ht="39" customHeight="1">
      <c r="A91" s="14">
        <v>31020000</v>
      </c>
      <c r="B91" s="15" t="s">
        <v>68</v>
      </c>
      <c r="C91" s="71">
        <v>3382</v>
      </c>
      <c r="D91" s="106">
        <v>9510.47</v>
      </c>
      <c r="E91" s="91"/>
    </row>
    <row r="92" spans="1:4" ht="18.75">
      <c r="A92" s="14">
        <v>40000000</v>
      </c>
      <c r="B92" s="18" t="s">
        <v>14</v>
      </c>
      <c r="C92" s="71">
        <f>C93</f>
        <v>407253073.3</v>
      </c>
      <c r="D92" s="106">
        <f>D93</f>
        <v>407016994.16999996</v>
      </c>
    </row>
    <row r="93" spans="1:4" ht="19.5">
      <c r="A93" s="12">
        <v>41000000</v>
      </c>
      <c r="B93" s="13" t="s">
        <v>15</v>
      </c>
      <c r="C93" s="72">
        <f>C94+C97</f>
        <v>407253073.3</v>
      </c>
      <c r="D93" s="108">
        <f>D94+D97</f>
        <v>407016994.16999996</v>
      </c>
    </row>
    <row r="94" spans="1:4" ht="18.75">
      <c r="A94" s="14">
        <v>41020000</v>
      </c>
      <c r="B94" s="15" t="s">
        <v>16</v>
      </c>
      <c r="C94" s="71">
        <f>C95+C96</f>
        <v>11177500</v>
      </c>
      <c r="D94" s="106">
        <f>D95+D96</f>
        <v>11177500</v>
      </c>
    </row>
    <row r="95" spans="1:4" ht="18.75">
      <c r="A95" s="16">
        <v>41020600</v>
      </c>
      <c r="B95" s="17" t="s">
        <v>118</v>
      </c>
      <c r="C95" s="64">
        <v>1798300</v>
      </c>
      <c r="D95" s="107">
        <v>1798300</v>
      </c>
    </row>
    <row r="96" spans="1:4" ht="56.25">
      <c r="A96" s="16">
        <v>41021000</v>
      </c>
      <c r="B96" s="36" t="s">
        <v>119</v>
      </c>
      <c r="C96" s="64">
        <v>9379200</v>
      </c>
      <c r="D96" s="107">
        <v>9379200</v>
      </c>
    </row>
    <row r="97" spans="1:4" ht="18.75">
      <c r="A97" s="14">
        <v>41030000</v>
      </c>
      <c r="B97" s="15" t="s">
        <v>17</v>
      </c>
      <c r="C97" s="71">
        <f>C98+C99+C100+C101+C102+C103+C107+C108+C109</f>
        <v>396075573.3</v>
      </c>
      <c r="D97" s="106">
        <f>D98+D99+D100+D101+D102+D103+D107+D108+D109</f>
        <v>395839494.16999996</v>
      </c>
    </row>
    <row r="98" spans="1:4" ht="75">
      <c r="A98" s="16">
        <v>41030600</v>
      </c>
      <c r="B98" s="17" t="s">
        <v>89</v>
      </c>
      <c r="C98" s="64">
        <v>111898516.71</v>
      </c>
      <c r="D98" s="107">
        <v>111896842.68</v>
      </c>
    </row>
    <row r="99" spans="1:4" ht="75.75" customHeight="1">
      <c r="A99" s="16">
        <v>41030800</v>
      </c>
      <c r="B99" s="17" t="s">
        <v>107</v>
      </c>
      <c r="C99" s="64">
        <v>115586248.34</v>
      </c>
      <c r="D99" s="107">
        <v>115586248.34</v>
      </c>
    </row>
    <row r="100" spans="1:4" ht="54.75" customHeight="1">
      <c r="A100" s="48">
        <v>41031000</v>
      </c>
      <c r="B100" s="94" t="s">
        <v>90</v>
      </c>
      <c r="C100" s="74">
        <v>583571.25</v>
      </c>
      <c r="D100" s="113">
        <v>583571.25</v>
      </c>
    </row>
    <row r="101" spans="1:4" ht="16.5" customHeight="1">
      <c r="A101" s="16">
        <v>41033900</v>
      </c>
      <c r="B101" s="17" t="s">
        <v>91</v>
      </c>
      <c r="C101" s="64">
        <v>86049200</v>
      </c>
      <c r="D101" s="107">
        <v>86049200</v>
      </c>
    </row>
    <row r="102" spans="1:4" ht="17.25" customHeight="1">
      <c r="A102" s="16">
        <v>41034200</v>
      </c>
      <c r="B102" s="17" t="s">
        <v>92</v>
      </c>
      <c r="C102" s="64">
        <v>73451600</v>
      </c>
      <c r="D102" s="107">
        <v>73451600</v>
      </c>
    </row>
    <row r="103" spans="1:4" ht="19.5" thickBot="1">
      <c r="A103" s="98">
        <v>41035000</v>
      </c>
      <c r="B103" s="99" t="s">
        <v>29</v>
      </c>
      <c r="C103" s="119">
        <v>4592002</v>
      </c>
      <c r="D103" s="120">
        <v>4579212.03</v>
      </c>
    </row>
    <row r="104" spans="1:4" ht="19.5" customHeight="1" thickBot="1">
      <c r="A104" s="118"/>
      <c r="B104" s="27"/>
      <c r="C104" s="63" t="s">
        <v>66</v>
      </c>
      <c r="D104" s="63"/>
    </row>
    <row r="105" spans="1:4" ht="53.25" customHeight="1" thickBot="1">
      <c r="A105" s="29" t="s">
        <v>0</v>
      </c>
      <c r="B105" s="29" t="s">
        <v>20</v>
      </c>
      <c r="C105" s="121" t="s">
        <v>113</v>
      </c>
      <c r="D105" s="121" t="s">
        <v>135</v>
      </c>
    </row>
    <row r="106" spans="1:4" ht="18" customHeight="1" thickBot="1">
      <c r="A106" s="9">
        <v>1</v>
      </c>
      <c r="B106" s="9">
        <v>2</v>
      </c>
      <c r="C106" s="73">
        <v>3</v>
      </c>
      <c r="D106" s="73">
        <v>4</v>
      </c>
    </row>
    <row r="107" spans="1:4" ht="40.5" customHeight="1" thickBot="1">
      <c r="A107" s="98">
        <v>41035200</v>
      </c>
      <c r="B107" s="99" t="s">
        <v>128</v>
      </c>
      <c r="C107" s="114">
        <v>221420</v>
      </c>
      <c r="D107" s="100">
        <v>215558.76</v>
      </c>
    </row>
    <row r="108" spans="1:4" ht="95.25" customHeight="1">
      <c r="A108" s="122">
        <v>41035800</v>
      </c>
      <c r="B108" s="123" t="s">
        <v>108</v>
      </c>
      <c r="C108" s="124">
        <v>1940352</v>
      </c>
      <c r="D108" s="125">
        <v>1727542.11</v>
      </c>
    </row>
    <row r="109" spans="1:4" ht="93" customHeight="1" thickBot="1">
      <c r="A109" s="122">
        <v>41036100</v>
      </c>
      <c r="B109" s="128" t="s">
        <v>136</v>
      </c>
      <c r="C109" s="124">
        <v>1752663</v>
      </c>
      <c r="D109" s="125">
        <v>1749719</v>
      </c>
    </row>
    <row r="110" spans="1:4" ht="23.25" customHeight="1" thickBot="1">
      <c r="A110" s="140" t="s">
        <v>33</v>
      </c>
      <c r="B110" s="141"/>
      <c r="C110" s="129">
        <f>C12+C62+C87+C92</f>
        <v>686728655.3</v>
      </c>
      <c r="D110" s="130">
        <f>D12+D62+D87+D92</f>
        <v>703581943.0699999</v>
      </c>
    </row>
    <row r="111" spans="1:4" ht="23.25" customHeight="1" thickBot="1">
      <c r="A111" s="133" t="s">
        <v>19</v>
      </c>
      <c r="B111" s="134"/>
      <c r="C111" s="134"/>
      <c r="D111" s="135"/>
    </row>
    <row r="112" spans="1:4" ht="18.75" customHeight="1">
      <c r="A112" s="19">
        <v>10000000</v>
      </c>
      <c r="B112" s="20" t="s">
        <v>34</v>
      </c>
      <c r="C112" s="79">
        <f>C113+C116</f>
        <v>474750</v>
      </c>
      <c r="D112" s="115">
        <f>D113+D116</f>
        <v>671209.5900000001</v>
      </c>
    </row>
    <row r="113" spans="1:4" ht="17.25" customHeight="1">
      <c r="A113" s="12">
        <v>18000000</v>
      </c>
      <c r="B113" s="13" t="s">
        <v>100</v>
      </c>
      <c r="C113" s="72">
        <f>C114</f>
        <v>0</v>
      </c>
      <c r="D113" s="108">
        <f>D114</f>
        <v>-6477.21</v>
      </c>
    </row>
    <row r="114" spans="1:4" ht="39" customHeight="1">
      <c r="A114" s="14">
        <v>18040000</v>
      </c>
      <c r="B114" s="15" t="s">
        <v>79</v>
      </c>
      <c r="C114" s="76">
        <f>C115</f>
        <v>0</v>
      </c>
      <c r="D114" s="111">
        <f>D115</f>
        <v>-6477.21</v>
      </c>
    </row>
    <row r="115" spans="1:4" ht="56.25" customHeight="1">
      <c r="A115" s="16">
        <v>18041500</v>
      </c>
      <c r="B115" s="42" t="s">
        <v>93</v>
      </c>
      <c r="C115" s="64">
        <v>0</v>
      </c>
      <c r="D115" s="107">
        <v>-6477.21</v>
      </c>
    </row>
    <row r="116" spans="1:4" s="34" customFormat="1" ht="19.5">
      <c r="A116" s="12">
        <v>19000000</v>
      </c>
      <c r="B116" s="45" t="s">
        <v>42</v>
      </c>
      <c r="C116" s="72">
        <f>C117+C121</f>
        <v>474750</v>
      </c>
      <c r="D116" s="108">
        <f>D117+D121</f>
        <v>677686.8</v>
      </c>
    </row>
    <row r="117" spans="1:4" s="32" customFormat="1" ht="18.75">
      <c r="A117" s="14">
        <v>19010000</v>
      </c>
      <c r="B117" s="21" t="s">
        <v>46</v>
      </c>
      <c r="C117" s="71">
        <f>SUM(C118:C120)</f>
        <v>394450</v>
      </c>
      <c r="D117" s="106">
        <f>SUM(D118:D120)</f>
        <v>586519.79</v>
      </c>
    </row>
    <row r="118" spans="1:4" ht="37.5">
      <c r="A118" s="16">
        <v>19010100</v>
      </c>
      <c r="B118" s="22" t="s">
        <v>44</v>
      </c>
      <c r="C118" s="64">
        <v>86119</v>
      </c>
      <c r="D118" s="107">
        <v>87045.81</v>
      </c>
    </row>
    <row r="119" spans="1:4" s="127" customFormat="1" ht="18.75">
      <c r="A119" s="16">
        <v>19010200</v>
      </c>
      <c r="B119" s="17" t="s">
        <v>58</v>
      </c>
      <c r="C119" s="64">
        <v>28000</v>
      </c>
      <c r="D119" s="107">
        <v>39341.56</v>
      </c>
    </row>
    <row r="120" spans="1:4" ht="37.5">
      <c r="A120" s="16">
        <v>19010300</v>
      </c>
      <c r="B120" s="17" t="s">
        <v>59</v>
      </c>
      <c r="C120" s="64">
        <v>280331</v>
      </c>
      <c r="D120" s="107">
        <v>460132.42</v>
      </c>
    </row>
    <row r="121" spans="1:4" ht="18.75" customHeight="1">
      <c r="A121" s="14">
        <v>19050000</v>
      </c>
      <c r="B121" s="21" t="s">
        <v>101</v>
      </c>
      <c r="C121" s="76">
        <f>C122+C123</f>
        <v>80300</v>
      </c>
      <c r="D121" s="111">
        <f>D122+D123</f>
        <v>91167.01</v>
      </c>
    </row>
    <row r="122" spans="1:4" ht="35.25" customHeight="1">
      <c r="A122" s="16">
        <v>19050200</v>
      </c>
      <c r="B122" s="17" t="s">
        <v>102</v>
      </c>
      <c r="C122" s="64">
        <v>80300</v>
      </c>
      <c r="D122" s="107">
        <v>91167.01</v>
      </c>
    </row>
    <row r="123" spans="1:4" ht="35.25" customHeight="1" hidden="1">
      <c r="A123" s="16">
        <v>19050300</v>
      </c>
      <c r="B123" s="17" t="s">
        <v>25</v>
      </c>
      <c r="C123" s="77">
        <v>0</v>
      </c>
      <c r="D123" s="112"/>
    </row>
    <row r="124" spans="1:4" ht="20.25" customHeight="1">
      <c r="A124" s="14">
        <v>20000000</v>
      </c>
      <c r="B124" s="18" t="s">
        <v>35</v>
      </c>
      <c r="C124" s="71">
        <f>C125+C130</f>
        <v>26909244.39</v>
      </c>
      <c r="D124" s="106">
        <f>D125+D130</f>
        <v>27185930.900000002</v>
      </c>
    </row>
    <row r="125" spans="1:4" ht="15.75" customHeight="1">
      <c r="A125" s="46">
        <v>24000000</v>
      </c>
      <c r="B125" s="30" t="s">
        <v>28</v>
      </c>
      <c r="C125" s="80">
        <f>C126</f>
        <v>693550</v>
      </c>
      <c r="D125" s="116">
        <f>D126+D129</f>
        <v>690855.53</v>
      </c>
    </row>
    <row r="126" spans="1:4" ht="23.25" customHeight="1">
      <c r="A126" s="14">
        <v>24060000</v>
      </c>
      <c r="B126" s="21" t="s">
        <v>10</v>
      </c>
      <c r="C126" s="71">
        <f>C127+C128+C129</f>
        <v>693550</v>
      </c>
      <c r="D126" s="106">
        <f>D127+D128</f>
        <v>-56160.19</v>
      </c>
    </row>
    <row r="127" spans="1:4" ht="28.5" customHeight="1">
      <c r="A127" s="16">
        <v>24061600</v>
      </c>
      <c r="B127" s="22" t="s">
        <v>60</v>
      </c>
      <c r="C127" s="77">
        <v>39700</v>
      </c>
      <c r="D127" s="112">
        <v>39669.8</v>
      </c>
    </row>
    <row r="128" spans="1:4" ht="39" customHeight="1">
      <c r="A128" s="16">
        <v>24062100</v>
      </c>
      <c r="B128" s="17" t="s">
        <v>103</v>
      </c>
      <c r="C128" s="64">
        <v>78850</v>
      </c>
      <c r="D128" s="107">
        <v>-95829.99</v>
      </c>
    </row>
    <row r="129" spans="1:4" ht="20.25" customHeight="1">
      <c r="A129" s="14">
        <v>24170000</v>
      </c>
      <c r="B129" s="15" t="s">
        <v>63</v>
      </c>
      <c r="C129" s="76">
        <v>575000</v>
      </c>
      <c r="D129" s="111">
        <v>747015.72</v>
      </c>
    </row>
    <row r="130" spans="1:5" ht="26.25" customHeight="1">
      <c r="A130" s="85">
        <v>25000000</v>
      </c>
      <c r="B130" s="86" t="s">
        <v>21</v>
      </c>
      <c r="C130" s="72">
        <f>C131+C136</f>
        <v>26215694.39</v>
      </c>
      <c r="D130" s="108">
        <f>D131+D136</f>
        <v>26495075.37</v>
      </c>
      <c r="E130" s="88"/>
    </row>
    <row r="131" spans="1:4" ht="37.5">
      <c r="A131" s="50">
        <v>25010000</v>
      </c>
      <c r="B131" s="51" t="s">
        <v>112</v>
      </c>
      <c r="C131" s="71">
        <f>SUM(C132:C135)</f>
        <v>14640960.61</v>
      </c>
      <c r="D131" s="106">
        <f>SUM(D132:D135)</f>
        <v>14875553.32</v>
      </c>
    </row>
    <row r="132" spans="1:4" ht="18" customHeight="1">
      <c r="A132" s="87">
        <v>25010100</v>
      </c>
      <c r="B132" s="37" t="s">
        <v>40</v>
      </c>
      <c r="C132" s="64">
        <v>13440326.86</v>
      </c>
      <c r="D132" s="107">
        <v>13655089.36</v>
      </c>
    </row>
    <row r="133" spans="1:4" ht="18" customHeight="1">
      <c r="A133" s="87">
        <v>25010200</v>
      </c>
      <c r="B133" s="37" t="s">
        <v>104</v>
      </c>
      <c r="C133" s="64">
        <v>97641.51</v>
      </c>
      <c r="D133" s="107">
        <v>97875.51</v>
      </c>
    </row>
    <row r="134" spans="1:4" ht="18" customHeight="1">
      <c r="A134" s="87">
        <v>25010300</v>
      </c>
      <c r="B134" s="37" t="s">
        <v>41</v>
      </c>
      <c r="C134" s="64">
        <v>857953.9</v>
      </c>
      <c r="D134" s="107">
        <v>869785.73</v>
      </c>
    </row>
    <row r="135" spans="1:4" ht="38.25" customHeight="1">
      <c r="A135" s="87">
        <v>25010400</v>
      </c>
      <c r="B135" s="37" t="s">
        <v>94</v>
      </c>
      <c r="C135" s="81">
        <v>245038.34</v>
      </c>
      <c r="D135" s="107">
        <v>252802.72</v>
      </c>
    </row>
    <row r="136" spans="1:4" ht="18" customHeight="1">
      <c r="A136" s="50">
        <v>25020000</v>
      </c>
      <c r="B136" s="51" t="s">
        <v>61</v>
      </c>
      <c r="C136" s="82">
        <f>SUM(C137:C138)</f>
        <v>11574733.78</v>
      </c>
      <c r="D136" s="117">
        <f>SUM(D137:D138)</f>
        <v>11619522.05</v>
      </c>
    </row>
    <row r="137" spans="1:4" ht="21.75" customHeight="1">
      <c r="A137" s="87">
        <v>25020100</v>
      </c>
      <c r="B137" s="37" t="s">
        <v>105</v>
      </c>
      <c r="C137" s="81">
        <v>11094170.01</v>
      </c>
      <c r="D137" s="107">
        <v>11094156.88</v>
      </c>
    </row>
    <row r="138" spans="1:4" ht="90" customHeight="1">
      <c r="A138" s="87">
        <v>25020200</v>
      </c>
      <c r="B138" s="37" t="s">
        <v>106</v>
      </c>
      <c r="C138" s="81">
        <v>480563.77</v>
      </c>
      <c r="D138" s="107">
        <v>525365.17</v>
      </c>
    </row>
    <row r="139" spans="1:4" ht="18.75">
      <c r="A139" s="14">
        <v>30000000</v>
      </c>
      <c r="B139" s="21" t="s">
        <v>22</v>
      </c>
      <c r="C139" s="71">
        <f>C140+C142</f>
        <v>2979390</v>
      </c>
      <c r="D139" s="106">
        <f>D140+D142</f>
        <v>3076173.32</v>
      </c>
    </row>
    <row r="140" spans="1:4" ht="19.5">
      <c r="A140" s="12">
        <v>31000000</v>
      </c>
      <c r="B140" s="13" t="s">
        <v>23</v>
      </c>
      <c r="C140" s="72">
        <f>C141</f>
        <v>0</v>
      </c>
      <c r="D140" s="108">
        <f>D141</f>
        <v>141.34</v>
      </c>
    </row>
    <row r="141" spans="1:4" ht="37.5">
      <c r="A141" s="16">
        <v>31030000</v>
      </c>
      <c r="B141" s="17" t="s">
        <v>95</v>
      </c>
      <c r="C141" s="64">
        <v>0</v>
      </c>
      <c r="D141" s="107">
        <v>141.34</v>
      </c>
    </row>
    <row r="142" spans="1:4" ht="19.5">
      <c r="A142" s="12">
        <v>33000000</v>
      </c>
      <c r="B142" s="13" t="s">
        <v>47</v>
      </c>
      <c r="C142" s="72">
        <f>C143</f>
        <v>2979390</v>
      </c>
      <c r="D142" s="108">
        <f>D143</f>
        <v>3076031.98</v>
      </c>
    </row>
    <row r="143" spans="1:4" ht="18.75">
      <c r="A143" s="14">
        <v>33010000</v>
      </c>
      <c r="B143" s="15" t="s">
        <v>62</v>
      </c>
      <c r="C143" s="71">
        <f>C144</f>
        <v>2979390</v>
      </c>
      <c r="D143" s="106">
        <f>D144</f>
        <v>3076031.98</v>
      </c>
    </row>
    <row r="144" spans="1:4" ht="56.25" customHeight="1">
      <c r="A144" s="16">
        <v>33010100</v>
      </c>
      <c r="B144" s="17" t="s">
        <v>64</v>
      </c>
      <c r="C144" s="64">
        <v>2979390</v>
      </c>
      <c r="D144" s="107">
        <v>3076031.98</v>
      </c>
    </row>
    <row r="145" spans="1:4" ht="23.25" customHeight="1">
      <c r="A145" s="14">
        <v>40000000</v>
      </c>
      <c r="B145" s="18" t="s">
        <v>14</v>
      </c>
      <c r="C145" s="71">
        <f aca="true" t="shared" si="0" ref="C145:D147">C146</f>
        <v>433160</v>
      </c>
      <c r="D145" s="106">
        <f t="shared" si="0"/>
        <v>433160</v>
      </c>
    </row>
    <row r="146" spans="1:4" ht="21.75" customHeight="1">
      <c r="A146" s="12">
        <v>41000000</v>
      </c>
      <c r="B146" s="13" t="s">
        <v>15</v>
      </c>
      <c r="C146" s="72">
        <f t="shared" si="0"/>
        <v>433160</v>
      </c>
      <c r="D146" s="108">
        <f t="shared" si="0"/>
        <v>433160</v>
      </c>
    </row>
    <row r="147" spans="1:4" ht="18.75">
      <c r="A147" s="14">
        <v>41030000</v>
      </c>
      <c r="B147" s="15" t="s">
        <v>17</v>
      </c>
      <c r="C147" s="71">
        <f t="shared" si="0"/>
        <v>433160</v>
      </c>
      <c r="D147" s="106">
        <f t="shared" si="0"/>
        <v>433160</v>
      </c>
    </row>
    <row r="148" spans="1:5" ht="18.75">
      <c r="A148" s="48">
        <v>41035000</v>
      </c>
      <c r="B148" s="49" t="s">
        <v>29</v>
      </c>
      <c r="C148" s="74">
        <v>433160</v>
      </c>
      <c r="D148" s="113">
        <v>433160</v>
      </c>
      <c r="E148" s="4"/>
    </row>
    <row r="149" spans="1:4" ht="18.75">
      <c r="A149" s="14">
        <v>50000000</v>
      </c>
      <c r="B149" s="15" t="s">
        <v>24</v>
      </c>
      <c r="C149" s="71">
        <f>C150</f>
        <v>1239100</v>
      </c>
      <c r="D149" s="106">
        <f>D150</f>
        <v>1269618.43</v>
      </c>
    </row>
    <row r="150" spans="1:4" ht="36" customHeight="1" thickBot="1">
      <c r="A150" s="23">
        <v>50110000</v>
      </c>
      <c r="B150" s="24" t="s">
        <v>26</v>
      </c>
      <c r="C150" s="78">
        <v>1239100</v>
      </c>
      <c r="D150" s="110">
        <v>1269618.43</v>
      </c>
    </row>
    <row r="151" spans="1:4" ht="20.25" customHeight="1" thickBot="1">
      <c r="A151" s="142" t="s">
        <v>38</v>
      </c>
      <c r="B151" s="143"/>
      <c r="C151" s="92">
        <f>C149+C145+C139+C124+C112</f>
        <v>32035644.39</v>
      </c>
      <c r="D151" s="93">
        <f>D149+D145+D139+D124+D112</f>
        <v>32636092.240000002</v>
      </c>
    </row>
    <row r="152" spans="1:4" ht="23.25" customHeight="1" thickBot="1">
      <c r="A152" s="131" t="s">
        <v>27</v>
      </c>
      <c r="B152" s="132"/>
      <c r="C152" s="83">
        <f>C151+C110</f>
        <v>718764299.6899999</v>
      </c>
      <c r="D152" s="84">
        <f>D151+D110</f>
        <v>736218035.31</v>
      </c>
    </row>
    <row r="153" spans="1:5" ht="23.25" customHeight="1">
      <c r="A153" s="28"/>
      <c r="B153" s="26"/>
      <c r="C153" s="65"/>
      <c r="D153" s="65"/>
      <c r="E153" s="66"/>
    </row>
    <row r="154" spans="1:4" ht="23.25" customHeight="1">
      <c r="A154" s="28"/>
      <c r="B154" s="26"/>
      <c r="C154" s="59"/>
      <c r="D154" s="59"/>
    </row>
    <row r="155" spans="1:4" ht="18.75">
      <c r="A155" s="31" t="s">
        <v>138</v>
      </c>
      <c r="B155" s="31"/>
      <c r="C155" s="53"/>
      <c r="D155" s="53" t="s">
        <v>139</v>
      </c>
    </row>
    <row r="156" spans="1:4" ht="18.75">
      <c r="A156" s="25"/>
      <c r="B156" s="25"/>
      <c r="C156" s="60"/>
      <c r="D156" s="60"/>
    </row>
    <row r="157" spans="1:4" ht="18.75">
      <c r="A157" s="25"/>
      <c r="B157" s="25"/>
      <c r="C157" s="60"/>
      <c r="D157" s="60"/>
    </row>
    <row r="158" spans="1:4" ht="18.75">
      <c r="A158" s="25"/>
      <c r="B158" s="25"/>
      <c r="C158" s="60"/>
      <c r="D158" s="60"/>
    </row>
    <row r="159" spans="1:4" ht="18.75">
      <c r="A159" s="25"/>
      <c r="B159" s="25"/>
      <c r="C159" s="60"/>
      <c r="D159" s="60"/>
    </row>
    <row r="160" spans="1:4" ht="18.75">
      <c r="A160" s="25"/>
      <c r="B160" s="25"/>
      <c r="C160" s="60"/>
      <c r="D160" s="60"/>
    </row>
    <row r="161" spans="1:4" ht="18.75">
      <c r="A161" s="25"/>
      <c r="B161" s="25"/>
      <c r="C161" s="60"/>
      <c r="D161" s="60"/>
    </row>
    <row r="162" spans="1:4" ht="18.75">
      <c r="A162" s="25"/>
      <c r="B162" s="25"/>
      <c r="C162" s="60"/>
      <c r="D162" s="60"/>
    </row>
    <row r="163" spans="1:4" ht="18.75">
      <c r="A163" s="25"/>
      <c r="B163" s="25"/>
      <c r="C163" s="60"/>
      <c r="D163" s="60"/>
    </row>
    <row r="164" spans="1:4" ht="18.75">
      <c r="A164" s="25"/>
      <c r="B164" s="25"/>
      <c r="C164" s="60"/>
      <c r="D164" s="60"/>
    </row>
    <row r="165" spans="1:4" ht="18.75">
      <c r="A165" s="25"/>
      <c r="B165" s="25"/>
      <c r="C165" s="60"/>
      <c r="D165" s="60"/>
    </row>
    <row r="166" spans="1:4" ht="18.75">
      <c r="A166" s="25"/>
      <c r="B166" s="25"/>
      <c r="C166" s="60"/>
      <c r="D166" s="60"/>
    </row>
    <row r="167" spans="1:4" ht="18.75">
      <c r="A167" s="25"/>
      <c r="B167" s="25"/>
      <c r="C167" s="60"/>
      <c r="D167" s="60"/>
    </row>
    <row r="168" spans="1:4" ht="18.75">
      <c r="A168" s="25"/>
      <c r="B168" s="25"/>
      <c r="C168" s="60"/>
      <c r="D168" s="60"/>
    </row>
    <row r="169" spans="1:4" ht="18.75">
      <c r="A169" s="25"/>
      <c r="B169" s="25"/>
      <c r="C169" s="60"/>
      <c r="D169" s="60"/>
    </row>
    <row r="170" spans="1:4" ht="18.75">
      <c r="A170" s="25"/>
      <c r="B170" s="25"/>
      <c r="C170" s="60"/>
      <c r="D170" s="60"/>
    </row>
    <row r="171" spans="1:4" ht="18.75">
      <c r="A171" s="25"/>
      <c r="B171" s="25"/>
      <c r="C171" s="60"/>
      <c r="D171" s="60"/>
    </row>
    <row r="172" spans="1:4" ht="18.75">
      <c r="A172" s="25"/>
      <c r="B172" s="25"/>
      <c r="C172" s="60"/>
      <c r="D172" s="60"/>
    </row>
    <row r="173" spans="1:4" ht="18.75">
      <c r="A173" s="25"/>
      <c r="B173" s="25"/>
      <c r="C173" s="60"/>
      <c r="D173" s="60"/>
    </row>
    <row r="174" spans="1:4" ht="18.75">
      <c r="A174" s="25"/>
      <c r="B174" s="25"/>
      <c r="C174" s="60"/>
      <c r="D174" s="60"/>
    </row>
    <row r="175" spans="1:4" ht="18.75">
      <c r="A175" s="25"/>
      <c r="B175" s="25"/>
      <c r="C175" s="60"/>
      <c r="D175" s="60"/>
    </row>
    <row r="176" spans="1:4" ht="18.75">
      <c r="A176" s="25"/>
      <c r="B176" s="25"/>
      <c r="C176" s="60"/>
      <c r="D176" s="60"/>
    </row>
    <row r="177" spans="1:4" ht="18.75">
      <c r="A177" s="25"/>
      <c r="B177" s="25"/>
      <c r="C177" s="60"/>
      <c r="D177" s="60"/>
    </row>
    <row r="178" spans="1:4" ht="18.75">
      <c r="A178" s="25"/>
      <c r="B178" s="25"/>
      <c r="C178" s="60"/>
      <c r="D178" s="60"/>
    </row>
    <row r="179" spans="1:4" ht="18.75">
      <c r="A179" s="25"/>
      <c r="B179" s="25"/>
      <c r="C179" s="60"/>
      <c r="D179" s="60"/>
    </row>
    <row r="180" spans="1:4" ht="18.75">
      <c r="A180" s="25"/>
      <c r="B180" s="25"/>
      <c r="C180" s="60"/>
      <c r="D180" s="60"/>
    </row>
    <row r="181" spans="1:4" ht="18.75">
      <c r="A181" s="25"/>
      <c r="B181" s="25"/>
      <c r="C181" s="60"/>
      <c r="D181" s="60"/>
    </row>
    <row r="182" spans="1:4" ht="18.75">
      <c r="A182" s="25"/>
      <c r="B182" s="25"/>
      <c r="C182" s="60"/>
      <c r="D182" s="60"/>
    </row>
    <row r="183" spans="1:4" ht="12.75">
      <c r="A183" s="3"/>
      <c r="B183" s="3"/>
      <c r="C183" s="61"/>
      <c r="D183" s="61"/>
    </row>
    <row r="184" spans="1:4" ht="12.75">
      <c r="A184" s="3"/>
      <c r="B184" s="3"/>
      <c r="C184" s="61"/>
      <c r="D184" s="61"/>
    </row>
    <row r="185" spans="1:4" ht="12.75">
      <c r="A185" s="3"/>
      <c r="B185" s="3"/>
      <c r="C185" s="61"/>
      <c r="D185" s="61"/>
    </row>
    <row r="186" spans="1:4" ht="12.75">
      <c r="A186" s="3"/>
      <c r="B186" s="3"/>
      <c r="C186" s="61"/>
      <c r="D186" s="61"/>
    </row>
    <row r="187" spans="1:4" ht="12.75">
      <c r="A187" s="3"/>
      <c r="B187" s="3"/>
      <c r="C187" s="61"/>
      <c r="D187" s="61"/>
    </row>
    <row r="188" spans="1:4" ht="12.75">
      <c r="A188" s="3"/>
      <c r="B188" s="3"/>
      <c r="C188" s="61"/>
      <c r="D188" s="61"/>
    </row>
    <row r="189" spans="1:4" ht="12.75">
      <c r="A189" s="3"/>
      <c r="B189" s="3"/>
      <c r="C189" s="61"/>
      <c r="D189" s="61"/>
    </row>
    <row r="190" spans="1:4" ht="12.75">
      <c r="A190" s="3"/>
      <c r="B190" s="3"/>
      <c r="C190" s="61"/>
      <c r="D190" s="61"/>
    </row>
    <row r="191" spans="1:4" ht="12.75">
      <c r="A191" s="3"/>
      <c r="B191" s="3"/>
      <c r="C191" s="61"/>
      <c r="D191" s="61"/>
    </row>
    <row r="192" spans="1:4" ht="12.75">
      <c r="A192" s="3"/>
      <c r="B192" s="3"/>
      <c r="C192" s="61"/>
      <c r="D192" s="61"/>
    </row>
    <row r="193" spans="1:4" ht="12.75">
      <c r="A193" s="3"/>
      <c r="B193" s="3"/>
      <c r="C193" s="61"/>
      <c r="D193" s="61"/>
    </row>
    <row r="194" spans="1:4" ht="12.75">
      <c r="A194" s="3"/>
      <c r="B194" s="3"/>
      <c r="C194" s="61"/>
      <c r="D194" s="61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</sheetData>
  <sheetProtection/>
  <mergeCells count="9">
    <mergeCell ref="A152:B152"/>
    <mergeCell ref="A111:D111"/>
    <mergeCell ref="A6:D6"/>
    <mergeCell ref="B8:B9"/>
    <mergeCell ref="A8:A9"/>
    <mergeCell ref="C8:C9"/>
    <mergeCell ref="D8:D9"/>
    <mergeCell ref="A110:B110"/>
    <mergeCell ref="A151:B151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5" r:id="rId1"/>
  <rowBreaks count="2" manualBreakCount="2">
    <brk id="58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Бондарчук</cp:lastModifiedBy>
  <cp:lastPrinted>2017-01-13T11:41:04Z</cp:lastPrinted>
  <dcterms:created xsi:type="dcterms:W3CDTF">2008-01-21T07:24:25Z</dcterms:created>
  <dcterms:modified xsi:type="dcterms:W3CDTF">2017-01-17T08:50:11Z</dcterms:modified>
  <cp:category/>
  <cp:version/>
  <cp:contentType/>
  <cp:contentStatus/>
</cp:coreProperties>
</file>