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<sst xmlns="http://schemas.openxmlformats.org/spreadsheetml/2006/main" count="185" uniqueCount="81">
  <si>
    <t>назва комунального підприємства</t>
  </si>
  <si>
    <t>№ з/п</t>
  </si>
  <si>
    <t>Назва видатків, об"єктів</t>
  </si>
  <si>
    <t>І квартал 2016 року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</si>
  <si>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</si>
  <si>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</si>
  <si>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</si>
  <si>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</si>
  <si>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</si>
  <si>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</si>
  <si>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</si>
  <si>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</si>
  <si>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</si>
  <si>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</si>
  <si>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</si>
  <si>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</si>
  <si>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будівельні матеріали</t>
  </si>
  <si>
    <t>саджанці</t>
  </si>
  <si>
    <t>теплопостачання</t>
  </si>
  <si>
    <t>електроенергія</t>
  </si>
  <si>
    <t>посипочний матеріал</t>
  </si>
  <si>
    <t>Оплата послуг (крім комунальних)-всього</t>
  </si>
  <si>
    <t>відсотки банку</t>
  </si>
  <si>
    <t>послуги зв"язку, інтернет</t>
  </si>
  <si>
    <t>автопослуги</t>
  </si>
  <si>
    <t>податки</t>
  </si>
  <si>
    <t>Послуги з утримання безпритульних тварин-всього</t>
  </si>
  <si>
    <t>Придбання основних засобів-всього</t>
  </si>
  <si>
    <t>Поповнення статутного фонду-всього</t>
  </si>
  <si>
    <t>ВСЬОГО</t>
  </si>
  <si>
    <t>Керівник</t>
  </si>
  <si>
    <t>тис.грн.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</si>
  <si>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</si>
  <si>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</si>
  <si>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</si>
  <si>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</si>
  <si>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</si>
  <si>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</si>
  <si>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</si>
  <si>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</si>
  <si>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</si>
  <si>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</si>
  <si>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</si>
  <si>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</si>
  <si>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1.4.2</t>
  </si>
  <si>
    <t>1.5</t>
  </si>
  <si>
    <t>1.5.1</t>
  </si>
  <si>
    <t>1.5.2</t>
  </si>
  <si>
    <t>1.5.3</t>
  </si>
  <si>
    <t>1.5.4</t>
  </si>
  <si>
    <t>1.6</t>
  </si>
  <si>
    <t>1.6.1</t>
  </si>
  <si>
    <t>Видатки (благоустрій, зовнішнє освітлення, утримання цвинтарів, поховання безрідних, тощо)-всього</t>
  </si>
  <si>
    <t>1.6.2</t>
  </si>
  <si>
    <t>2</t>
  </si>
  <si>
    <t>2.1</t>
  </si>
  <si>
    <t>3</t>
  </si>
  <si>
    <t>3.1</t>
  </si>
  <si>
    <t>5</t>
  </si>
  <si>
    <t>5.1</t>
  </si>
  <si>
    <t>Інші видатки-всього</t>
  </si>
  <si>
    <t xml:space="preserve">господарчі товари </t>
  </si>
  <si>
    <t>запчастини</t>
  </si>
  <si>
    <t>1.3.7</t>
  </si>
  <si>
    <t>розшифрувати за напрямами використання</t>
  </si>
  <si>
    <t>розшифрувати по видам</t>
  </si>
  <si>
    <t>підпис</t>
  </si>
  <si>
    <t>Додаток 1</t>
  </si>
  <si>
    <t>інші (розшифрувати):електротовари, фарба для розмітки доріг, дорожні знаки, кантовари та інш.</t>
  </si>
  <si>
    <t>водопостачання, вивіз ТПВ</t>
  </si>
  <si>
    <t>інші (крупні суми розшифрувати): видатки на відрядження</t>
  </si>
  <si>
    <t>інші послуги (крупні суми розшифрувати): пломб./розпл., технічна перевірка лічильників, обслуговування комп. техніки, навчання</t>
  </si>
  <si>
    <t>КП "Павлоград-Світло"</t>
  </si>
  <si>
    <t>5.1.1</t>
  </si>
  <si>
    <t>5.1.2</t>
  </si>
  <si>
    <t>Придбання дизельної електростанції</t>
  </si>
  <si>
    <t>Придбання, встановлення та налаштування 5 камер відеоспостереження</t>
  </si>
  <si>
    <t>Звіт про використання бюджетних коштів за І квартал 2016 року</t>
  </si>
  <si>
    <t>Звіт про використання бюджетних коштів за І квартал 2017 року</t>
  </si>
  <si>
    <t>інші послуги (крупні суми розшифрувати): пломб./розпл., технічна перевірка лічильників, обслуговування комп. техніки, навчання;програмне забезпечення</t>
  </si>
  <si>
    <t>Сіліч Ю.В.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</si>
</sst>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0000000"/>
    <numFmt numFmtId="179" formatCode="0.000000000"/>
    <numFmt numFmtId="180" formatCode="0.00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172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72" fontId="44" fillId="0" borderId="0" xfId="0" applyNumberFormat="1" applyFont="1" applyBorder="1" applyAlignment="1">
      <alignment horizontal="center" vertical="center"/>
    </xf>
    <xf numFmtId="172" fontId="44" fillId="0" borderId="21" xfId="0" applyNumberFormat="1" applyFont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justify" vertical="center"/>
    </xf>
    <xf numFmtId="172" fontId="44" fillId="33" borderId="12" xfId="0" applyNumberFormat="1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>
      <alignment horizontal="center" vertical="center"/>
    </xf>
    <xf numFmtId="172" fontId="44" fillId="33" borderId="2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21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25">
      <selection activeCell="M14" sqref="M14"/>
    </sheetView>
  </sheetViews>
  <sheetFormatPr defaultColWidth="9.00390625" defaultRowHeight="12.75"/>
  <cols>
    <col min="1" max="1" width="7.375" style="15" customWidth="1"/>
    <col min="2" max="2" width="42.625" style="0" customWidth="1"/>
    <col min="3" max="3" width="13.375" style="0" customWidth="1"/>
    <col min="4" max="4" width="14.25390625" style="0" customWidth="1"/>
    <col min="5" max="5" width="9.125" style="0" customWidth="1"/>
    <col min="6" max="6" width="13.00390625" style="0" customWidth="1"/>
    <col min="7" max="7" width="12.00390625" style="0" customWidth="1"/>
    <col min="8" max="8" width="12.75390625" style="0" customWidth="1"/>
    <col min="9" max="9" width="15.00390625" style="0" customWidth="1"/>
    <col min="10" max="10" width="12.375" style="0" customWidth="1"/>
    <col min="11" max="11" width="12.25390625" style="0" customWidth="1"/>
  </cols>
  <sheetData>
    <row r="1" spans="1:11" ht="15.75" customHeight="1">
      <c r="A1" s="11"/>
      <c r="B1" s="1"/>
      <c r="C1" s="1"/>
      <c r="D1" s="1"/>
      <c r="E1" s="1"/>
      <c r="F1" s="1"/>
      <c r="G1" s="1"/>
      <c r="H1" s="1"/>
      <c r="I1" s="1"/>
      <c r="J1" s="71" t="s">
        <v>67</v>
      </c>
      <c r="K1" s="71"/>
    </row>
    <row r="2" spans="1:11" ht="20.2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1.75" customHeight="1">
      <c r="A3" s="73" t="s">
        <v>72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3.5" customHeight="1" thickBot="1">
      <c r="A5" s="11"/>
      <c r="B5" s="1"/>
      <c r="C5" s="1"/>
      <c r="D5" s="1"/>
      <c r="E5" s="1"/>
      <c r="F5" s="1"/>
      <c r="G5" s="1"/>
      <c r="H5" s="1"/>
      <c r="I5" s="1"/>
      <c r="J5" s="1"/>
      <c r="K5" s="6" t="s">
        <v>31</v>
      </c>
    </row>
    <row r="6" spans="1:11" ht="15.75">
      <c r="A6" s="75" t="s">
        <v>1</v>
      </c>
      <c r="B6" s="67" t="s">
        <v>2</v>
      </c>
      <c r="C6" s="67" t="s">
        <v>3</v>
      </c>
      <c r="D6" s="67"/>
      <c r="E6" s="67"/>
      <c r="F6" s="67" t="s">
        <v>7</v>
      </c>
      <c r="G6" s="67"/>
      <c r="H6" s="67"/>
      <c r="I6" s="67"/>
      <c r="J6" s="67"/>
      <c r="K6" s="69"/>
    </row>
    <row r="7" spans="1:11" ht="13.5" customHeight="1">
      <c r="A7" s="76"/>
      <c r="B7" s="68"/>
      <c r="C7" s="68"/>
      <c r="D7" s="68"/>
      <c r="E7" s="68"/>
      <c r="F7" s="68" t="s">
        <v>8</v>
      </c>
      <c r="G7" s="68"/>
      <c r="H7" s="68" t="s">
        <v>9</v>
      </c>
      <c r="I7" s="68"/>
      <c r="J7" s="68" t="s">
        <v>10</v>
      </c>
      <c r="K7" s="70"/>
    </row>
    <row r="8" spans="1:11" ht="48.75" customHeight="1" thickBot="1">
      <c r="A8" s="77"/>
      <c r="B8" s="78"/>
      <c r="C8" s="7" t="s">
        <v>4</v>
      </c>
      <c r="D8" s="7" t="s">
        <v>5</v>
      </c>
      <c r="E8" s="18" t="s">
        <v>6</v>
      </c>
      <c r="F8" s="7" t="s">
        <v>4</v>
      </c>
      <c r="G8" s="7" t="s">
        <v>5</v>
      </c>
      <c r="H8" s="7" t="s">
        <v>4</v>
      </c>
      <c r="I8" s="7" t="s">
        <v>5</v>
      </c>
      <c r="J8" s="7" t="s">
        <v>4</v>
      </c>
      <c r="K8" s="10" t="s">
        <v>5</v>
      </c>
    </row>
    <row r="9" spans="1:11" ht="75">
      <c r="A9" s="49">
        <v>1</v>
      </c>
      <c r="B9" s="50" t="s">
        <v>52</v>
      </c>
      <c r="C9" s="51">
        <f>F9+H9+J9</f>
        <v>3992.5</v>
      </c>
      <c r="D9" s="51">
        <f>G9+I9+K9</f>
        <v>2424.73</v>
      </c>
      <c r="E9" s="52">
        <f>D9/C9*100</f>
        <v>60.732122730118974</v>
      </c>
      <c r="F9" s="51">
        <f aca="true" t="shared" si="0" ref="F9:K9">F11+F12+F13+F22+F27+F33</f>
        <v>674.8</v>
      </c>
      <c r="G9" s="51">
        <f t="shared" si="0"/>
        <v>402.40000000000003</v>
      </c>
      <c r="H9" s="51">
        <f t="shared" si="0"/>
        <v>1381.6000000000001</v>
      </c>
      <c r="I9" s="51">
        <f t="shared" si="0"/>
        <v>1305.23</v>
      </c>
      <c r="J9" s="51">
        <f t="shared" si="0"/>
        <v>1936.1</v>
      </c>
      <c r="K9" s="53">
        <f t="shared" si="0"/>
        <v>717.1</v>
      </c>
    </row>
    <row r="10" spans="1:11" ht="18.75">
      <c r="A10" s="13"/>
      <c r="B10" s="2" t="s">
        <v>7</v>
      </c>
      <c r="C10" s="41"/>
      <c r="D10" s="41"/>
      <c r="E10" s="40"/>
      <c r="F10" s="41"/>
      <c r="G10" s="41"/>
      <c r="H10" s="41"/>
      <c r="I10" s="41"/>
      <c r="J10" s="41"/>
      <c r="K10" s="42"/>
    </row>
    <row r="11" spans="1:11" ht="18.75">
      <c r="A11" s="13" t="s">
        <v>33</v>
      </c>
      <c r="B11" s="2" t="s">
        <v>11</v>
      </c>
      <c r="C11" s="40">
        <f aca="true" t="shared" si="1" ref="C11:D13">F11+H11+J11</f>
        <v>568.2</v>
      </c>
      <c r="D11" s="40">
        <f t="shared" si="1"/>
        <v>466.40000000000003</v>
      </c>
      <c r="E11" s="43">
        <f>D11/C11*100</f>
        <v>82.08377331925378</v>
      </c>
      <c r="F11" s="40">
        <v>190</v>
      </c>
      <c r="G11" s="44">
        <v>58.6</v>
      </c>
      <c r="H11" s="40">
        <v>170.7</v>
      </c>
      <c r="I11" s="40">
        <v>202</v>
      </c>
      <c r="J11" s="40">
        <v>207.5</v>
      </c>
      <c r="K11" s="45">
        <v>205.8</v>
      </c>
    </row>
    <row r="12" spans="1:11" ht="18.75">
      <c r="A12" s="13" t="s">
        <v>34</v>
      </c>
      <c r="B12" s="2" t="s">
        <v>12</v>
      </c>
      <c r="C12" s="40">
        <f t="shared" si="1"/>
        <v>125.4</v>
      </c>
      <c r="D12" s="40">
        <f t="shared" si="1"/>
        <v>102.3</v>
      </c>
      <c r="E12" s="43">
        <f>D12/C12*100</f>
        <v>81.57894736842105</v>
      </c>
      <c r="F12" s="40">
        <v>41.8</v>
      </c>
      <c r="G12" s="40">
        <v>14.9</v>
      </c>
      <c r="H12" s="40">
        <v>38.7</v>
      </c>
      <c r="I12" s="40">
        <v>41.8</v>
      </c>
      <c r="J12" s="40">
        <v>44.9</v>
      </c>
      <c r="K12" s="45">
        <v>45.6</v>
      </c>
    </row>
    <row r="13" spans="1:11" ht="18.75">
      <c r="A13" s="13" t="s">
        <v>35</v>
      </c>
      <c r="B13" s="2" t="s">
        <v>13</v>
      </c>
      <c r="C13" s="25">
        <f>F13+H13+J13</f>
        <v>1137.6999999999998</v>
      </c>
      <c r="D13" s="25">
        <f t="shared" si="1"/>
        <v>444.7</v>
      </c>
      <c r="E13" s="27">
        <f>D13/C13*100</f>
        <v>39.087632943658264</v>
      </c>
      <c r="F13" s="25">
        <f aca="true" t="shared" si="2" ref="F13:K13">F15+F18+F21</f>
        <v>131</v>
      </c>
      <c r="G13" s="25">
        <f t="shared" si="2"/>
        <v>24.6</v>
      </c>
      <c r="H13" s="25">
        <f t="shared" si="2"/>
        <v>353.5</v>
      </c>
      <c r="I13" s="25">
        <f t="shared" si="2"/>
        <v>252.1</v>
      </c>
      <c r="J13" s="25">
        <f t="shared" si="2"/>
        <v>653.1999999999999</v>
      </c>
      <c r="K13" s="29">
        <f t="shared" si="2"/>
        <v>168</v>
      </c>
    </row>
    <row r="14" spans="1:11" ht="15.75" customHeight="1">
      <c r="A14" s="13"/>
      <c r="B14" s="2" t="s">
        <v>14</v>
      </c>
      <c r="C14" s="41"/>
      <c r="D14" s="41"/>
      <c r="E14" s="43"/>
      <c r="F14" s="41"/>
      <c r="G14" s="41"/>
      <c r="H14" s="41"/>
      <c r="I14" s="41"/>
      <c r="J14" s="41"/>
      <c r="K14" s="42"/>
    </row>
    <row r="15" spans="1:11" ht="18.75">
      <c r="A15" s="13" t="s">
        <v>36</v>
      </c>
      <c r="B15" s="2" t="s">
        <v>15</v>
      </c>
      <c r="C15" s="40">
        <f>F15+H15+J15</f>
        <v>71</v>
      </c>
      <c r="D15" s="40">
        <f>G15+I15+K15</f>
        <v>69.1</v>
      </c>
      <c r="E15" s="43">
        <f>D15/C15*100</f>
        <v>97.32394366197182</v>
      </c>
      <c r="F15" s="40">
        <v>16.5</v>
      </c>
      <c r="G15" s="40">
        <v>16.6</v>
      </c>
      <c r="H15" s="40">
        <v>22.8</v>
      </c>
      <c r="I15" s="40">
        <v>21.4</v>
      </c>
      <c r="J15" s="40">
        <v>31.7</v>
      </c>
      <c r="K15" s="45">
        <v>31.1</v>
      </c>
    </row>
    <row r="16" spans="1:11" ht="18.75">
      <c r="A16" s="13" t="s">
        <v>37</v>
      </c>
      <c r="B16" s="2" t="s">
        <v>16</v>
      </c>
      <c r="C16" s="40"/>
      <c r="D16" s="40"/>
      <c r="E16" s="43"/>
      <c r="F16" s="40"/>
      <c r="G16" s="40"/>
      <c r="H16" s="40"/>
      <c r="I16" s="40"/>
      <c r="J16" s="40"/>
      <c r="K16" s="45"/>
    </row>
    <row r="17" spans="1:11" ht="18.75">
      <c r="A17" s="13" t="s">
        <v>38</v>
      </c>
      <c r="B17" s="2" t="s">
        <v>61</v>
      </c>
      <c r="C17" s="40"/>
      <c r="D17" s="40"/>
      <c r="E17" s="43"/>
      <c r="F17" s="40"/>
      <c r="G17" s="40"/>
      <c r="H17" s="40"/>
      <c r="I17" s="40"/>
      <c r="J17" s="40"/>
      <c r="K17" s="45"/>
    </row>
    <row r="18" spans="1:11" ht="18.75">
      <c r="A18" s="13" t="s">
        <v>39</v>
      </c>
      <c r="B18" s="2" t="s">
        <v>62</v>
      </c>
      <c r="C18" s="40">
        <f>F18+H18+J18</f>
        <v>41.300000000000004</v>
      </c>
      <c r="D18" s="40">
        <f>G18+I18+K18</f>
        <v>24.2</v>
      </c>
      <c r="E18" s="43">
        <f>D18/C18*100</f>
        <v>58.59564164648909</v>
      </c>
      <c r="F18" s="40">
        <v>0</v>
      </c>
      <c r="G18" s="40">
        <v>0</v>
      </c>
      <c r="H18" s="40">
        <v>1.1</v>
      </c>
      <c r="I18" s="40">
        <v>0</v>
      </c>
      <c r="J18" s="40">
        <v>40.2</v>
      </c>
      <c r="K18" s="45">
        <v>24.2</v>
      </c>
    </row>
    <row r="19" spans="1:11" ht="18.75">
      <c r="A19" s="13" t="s">
        <v>40</v>
      </c>
      <c r="B19" s="2" t="s">
        <v>20</v>
      </c>
      <c r="C19" s="40"/>
      <c r="D19" s="40"/>
      <c r="E19" s="43"/>
      <c r="F19" s="40"/>
      <c r="G19" s="40"/>
      <c r="H19" s="40"/>
      <c r="I19" s="40"/>
      <c r="J19" s="40"/>
      <c r="K19" s="45"/>
    </row>
    <row r="20" spans="1:11" ht="18.75">
      <c r="A20" s="13" t="s">
        <v>41</v>
      </c>
      <c r="B20" s="2" t="s">
        <v>17</v>
      </c>
      <c r="C20" s="40"/>
      <c r="D20" s="40"/>
      <c r="E20" s="43"/>
      <c r="F20" s="40"/>
      <c r="G20" s="40"/>
      <c r="H20" s="40"/>
      <c r="I20" s="40"/>
      <c r="J20" s="40"/>
      <c r="K20" s="45"/>
    </row>
    <row r="21" spans="1:11" ht="54.75" customHeight="1">
      <c r="A21" s="13" t="s">
        <v>63</v>
      </c>
      <c r="B21" s="2" t="s">
        <v>68</v>
      </c>
      <c r="C21" s="40">
        <f>F21+H21+J21</f>
        <v>1025.4</v>
      </c>
      <c r="D21" s="40">
        <f>G21+I21+K21</f>
        <v>351.4</v>
      </c>
      <c r="E21" s="43">
        <f>D21/C21*100</f>
        <v>34.26955334503608</v>
      </c>
      <c r="F21" s="40">
        <v>114.5</v>
      </c>
      <c r="G21" s="40">
        <v>8</v>
      </c>
      <c r="H21" s="40">
        <f>299.6+30</f>
        <v>329.6</v>
      </c>
      <c r="I21" s="40">
        <v>230.7</v>
      </c>
      <c r="J21" s="46">
        <f>321.3+260</f>
        <v>581.3</v>
      </c>
      <c r="K21" s="45">
        <f>97.3+15.4</f>
        <v>112.7</v>
      </c>
    </row>
    <row r="22" spans="1:11" ht="20.25" customHeight="1">
      <c r="A22" s="13" t="s">
        <v>42</v>
      </c>
      <c r="B22" s="2" t="s">
        <v>32</v>
      </c>
      <c r="C22" s="25">
        <f>F22+H22+J22</f>
        <v>2120.1</v>
      </c>
      <c r="D22" s="25">
        <f>G22+I22+K22</f>
        <v>1406.43</v>
      </c>
      <c r="E22" s="27">
        <f>D22/C22*100</f>
        <v>66.33790858921749</v>
      </c>
      <c r="F22" s="25">
        <f aca="true" t="shared" si="3" ref="F22:K22">F25+F26</f>
        <v>310</v>
      </c>
      <c r="G22" s="25">
        <f t="shared" si="3"/>
        <v>304</v>
      </c>
      <c r="H22" s="25">
        <f t="shared" si="3"/>
        <v>800.1</v>
      </c>
      <c r="I22" s="25">
        <f t="shared" si="3"/>
        <v>805.13</v>
      </c>
      <c r="J22" s="25">
        <f t="shared" si="3"/>
        <v>1010</v>
      </c>
      <c r="K22" s="29">
        <f t="shared" si="3"/>
        <v>297.3</v>
      </c>
    </row>
    <row r="23" spans="1:11" ht="15.75" customHeight="1">
      <c r="A23" s="13"/>
      <c r="B23" s="2" t="s">
        <v>14</v>
      </c>
      <c r="C23" s="41"/>
      <c r="D23" s="41"/>
      <c r="E23" s="41"/>
      <c r="F23" s="47"/>
      <c r="G23" s="41"/>
      <c r="H23" s="41"/>
      <c r="I23" s="41"/>
      <c r="J23" s="41"/>
      <c r="K23" s="42"/>
    </row>
    <row r="24" spans="1:11" s="5" customFormat="1" ht="18.75">
      <c r="A24" s="13" t="s">
        <v>43</v>
      </c>
      <c r="B24" s="3" t="s">
        <v>18</v>
      </c>
      <c r="C24" s="47"/>
      <c r="D24" s="41"/>
      <c r="E24" s="41"/>
      <c r="F24" s="47"/>
      <c r="G24" s="41"/>
      <c r="H24" s="41"/>
      <c r="I24" s="41"/>
      <c r="J24" s="41"/>
      <c r="K24" s="42"/>
    </row>
    <row r="25" spans="1:11" s="5" customFormat="1" ht="18.75">
      <c r="A25" s="13" t="s">
        <v>44</v>
      </c>
      <c r="B25" s="3" t="s">
        <v>19</v>
      </c>
      <c r="C25" s="40">
        <f aca="true" t="shared" si="4" ref="C25:D27">F25+H25+J25</f>
        <v>2120</v>
      </c>
      <c r="D25" s="40">
        <f t="shared" si="4"/>
        <v>1406.3</v>
      </c>
      <c r="E25" s="43">
        <f>D25/C25*100</f>
        <v>66.33490566037736</v>
      </c>
      <c r="F25" s="40">
        <v>310</v>
      </c>
      <c r="G25" s="40">
        <v>304</v>
      </c>
      <c r="H25" s="40">
        <v>800</v>
      </c>
      <c r="I25" s="40">
        <v>805.1</v>
      </c>
      <c r="J25" s="40">
        <v>1010</v>
      </c>
      <c r="K25" s="45">
        <v>297.2</v>
      </c>
    </row>
    <row r="26" spans="1:11" s="5" customFormat="1" ht="18.75">
      <c r="A26" s="13"/>
      <c r="B26" s="3" t="s">
        <v>69</v>
      </c>
      <c r="C26" s="40">
        <f t="shared" si="4"/>
        <v>0.1</v>
      </c>
      <c r="D26" s="40">
        <f t="shared" si="4"/>
        <v>0.13</v>
      </c>
      <c r="E26" s="43">
        <f>D26/C26*100</f>
        <v>130</v>
      </c>
      <c r="F26" s="40">
        <v>0</v>
      </c>
      <c r="G26" s="40">
        <v>0</v>
      </c>
      <c r="H26" s="40">
        <v>0.1</v>
      </c>
      <c r="I26" s="40">
        <v>0.03</v>
      </c>
      <c r="J26" s="40">
        <v>0</v>
      </c>
      <c r="K26" s="45">
        <v>0.1</v>
      </c>
    </row>
    <row r="27" spans="1:11" s="5" customFormat="1" ht="36" customHeight="1">
      <c r="A27" s="13" t="s">
        <v>45</v>
      </c>
      <c r="B27" s="2" t="s">
        <v>21</v>
      </c>
      <c r="C27" s="25">
        <f t="shared" si="4"/>
        <v>9.3</v>
      </c>
      <c r="D27" s="25">
        <f t="shared" si="4"/>
        <v>4.9</v>
      </c>
      <c r="E27" s="27">
        <f>D27/C27*100</f>
        <v>52.68817204301075</v>
      </c>
      <c r="F27" s="25">
        <f aca="true" t="shared" si="5" ref="F27:K27">F30+F32</f>
        <v>1.9</v>
      </c>
      <c r="G27" s="25">
        <f t="shared" si="5"/>
        <v>0.3</v>
      </c>
      <c r="H27" s="25">
        <f t="shared" si="5"/>
        <v>5.2</v>
      </c>
      <c r="I27" s="25">
        <f t="shared" si="5"/>
        <v>4.2</v>
      </c>
      <c r="J27" s="25">
        <f t="shared" si="5"/>
        <v>2.2</v>
      </c>
      <c r="K27" s="29">
        <f t="shared" si="5"/>
        <v>0.4</v>
      </c>
    </row>
    <row r="28" spans="1:11" s="5" customFormat="1" ht="18.75">
      <c r="A28" s="13"/>
      <c r="B28" s="2" t="s">
        <v>14</v>
      </c>
      <c r="C28" s="41"/>
      <c r="D28" s="41"/>
      <c r="E28" s="43"/>
      <c r="F28" s="47"/>
      <c r="G28" s="41"/>
      <c r="H28" s="41"/>
      <c r="I28" s="41"/>
      <c r="J28" s="41"/>
      <c r="K28" s="42"/>
    </row>
    <row r="29" spans="1:11" s="5" customFormat="1" ht="18.75">
      <c r="A29" s="13" t="s">
        <v>46</v>
      </c>
      <c r="B29" s="2" t="s">
        <v>22</v>
      </c>
      <c r="C29" s="41"/>
      <c r="D29" s="41"/>
      <c r="E29" s="43"/>
      <c r="F29" s="47"/>
      <c r="G29" s="41"/>
      <c r="H29" s="41"/>
      <c r="I29" s="41"/>
      <c r="J29" s="41"/>
      <c r="K29" s="42"/>
    </row>
    <row r="30" spans="1:11" s="5" customFormat="1" ht="18.75">
      <c r="A30" s="13" t="s">
        <v>47</v>
      </c>
      <c r="B30" s="2" t="s">
        <v>23</v>
      </c>
      <c r="C30" s="40">
        <f>F30+H30+J30</f>
        <v>1.2000000000000002</v>
      </c>
      <c r="D30" s="40">
        <f>G30+I30+K30</f>
        <v>0.7</v>
      </c>
      <c r="E30" s="43">
        <f>D30/C30*100</f>
        <v>58.33333333333333</v>
      </c>
      <c r="F30" s="40">
        <v>0.4</v>
      </c>
      <c r="G30" s="40">
        <v>0</v>
      </c>
      <c r="H30" s="40">
        <v>0.4</v>
      </c>
      <c r="I30" s="40">
        <v>0.3</v>
      </c>
      <c r="J30" s="40">
        <v>0.4</v>
      </c>
      <c r="K30" s="45">
        <v>0.4</v>
      </c>
    </row>
    <row r="31" spans="1:11" s="5" customFormat="1" ht="18.75">
      <c r="A31" s="13" t="s">
        <v>48</v>
      </c>
      <c r="B31" s="2" t="s">
        <v>24</v>
      </c>
      <c r="C31" s="40"/>
      <c r="D31" s="40"/>
      <c r="E31" s="40"/>
      <c r="F31" s="40"/>
      <c r="G31" s="40"/>
      <c r="H31" s="40"/>
      <c r="I31" s="40"/>
      <c r="J31" s="40"/>
      <c r="K31" s="45"/>
    </row>
    <row r="32" spans="1:11" s="5" customFormat="1" ht="93" customHeight="1">
      <c r="A32" s="13" t="s">
        <v>49</v>
      </c>
      <c r="B32" s="2" t="s">
        <v>79</v>
      </c>
      <c r="C32" s="40">
        <f>F32+H32+J32</f>
        <v>8.1</v>
      </c>
      <c r="D32" s="40">
        <v>4.2</v>
      </c>
      <c r="E32" s="43">
        <f>D32/C32*100</f>
        <v>51.85185185185186</v>
      </c>
      <c r="F32" s="40">
        <v>1.5</v>
      </c>
      <c r="G32" s="40">
        <v>0.3</v>
      </c>
      <c r="H32" s="40">
        <v>4.8</v>
      </c>
      <c r="I32" s="40">
        <v>3.9</v>
      </c>
      <c r="J32" s="40">
        <v>1.8</v>
      </c>
      <c r="K32" s="45">
        <v>0</v>
      </c>
    </row>
    <row r="33" spans="1:11" s="5" customFormat="1" ht="18.75">
      <c r="A33" s="13" t="s">
        <v>50</v>
      </c>
      <c r="B33" s="2" t="s">
        <v>60</v>
      </c>
      <c r="C33" s="25">
        <v>31.8</v>
      </c>
      <c r="D33" s="25">
        <f>G33+I33+K33</f>
        <v>0</v>
      </c>
      <c r="E33" s="27">
        <f>D33/C33*100</f>
        <v>0</v>
      </c>
      <c r="F33" s="25">
        <v>0.1</v>
      </c>
      <c r="G33" s="25">
        <f>G35+G36</f>
        <v>0</v>
      </c>
      <c r="H33" s="25">
        <f>H35+H36</f>
        <v>13.4</v>
      </c>
      <c r="I33" s="25">
        <f>I35+I36</f>
        <v>0</v>
      </c>
      <c r="J33" s="25">
        <f>J35+J36</f>
        <v>18.3</v>
      </c>
      <c r="K33" s="29">
        <f>K35+K36</f>
        <v>0</v>
      </c>
    </row>
    <row r="34" spans="1:11" s="5" customFormat="1" ht="18.75">
      <c r="A34" s="13"/>
      <c r="B34" s="2" t="s">
        <v>7</v>
      </c>
      <c r="C34" s="40"/>
      <c r="D34" s="40"/>
      <c r="E34" s="43"/>
      <c r="F34" s="40"/>
      <c r="G34" s="40"/>
      <c r="H34" s="40"/>
      <c r="I34" s="40"/>
      <c r="J34" s="40"/>
      <c r="K34" s="45"/>
    </row>
    <row r="35" spans="1:11" s="5" customFormat="1" ht="18.75">
      <c r="A35" s="13" t="s">
        <v>51</v>
      </c>
      <c r="B35" s="2" t="s">
        <v>25</v>
      </c>
      <c r="C35" s="40">
        <f>F35+H35+J35</f>
        <v>31.5</v>
      </c>
      <c r="D35" s="40">
        <f>G35+I35+K35</f>
        <v>0</v>
      </c>
      <c r="E35" s="43">
        <f>D35/C35*100</f>
        <v>0</v>
      </c>
      <c r="F35" s="40">
        <v>0</v>
      </c>
      <c r="G35" s="40">
        <v>0</v>
      </c>
      <c r="H35" s="40">
        <v>13.4</v>
      </c>
      <c r="I35" s="48">
        <v>0</v>
      </c>
      <c r="J35" s="40">
        <v>18.1</v>
      </c>
      <c r="K35" s="45">
        <v>0</v>
      </c>
    </row>
    <row r="36" spans="1:11" s="5" customFormat="1" ht="37.5" customHeight="1">
      <c r="A36" s="13" t="s">
        <v>53</v>
      </c>
      <c r="B36" s="2" t="s">
        <v>70</v>
      </c>
      <c r="C36" s="40">
        <f>F36+H36+J36</f>
        <v>0.30000000000000004</v>
      </c>
      <c r="D36" s="40">
        <f>G36+I36+K36</f>
        <v>0</v>
      </c>
      <c r="E36" s="43">
        <f>D36/C36*100</f>
        <v>0</v>
      </c>
      <c r="F36" s="40">
        <v>0.1</v>
      </c>
      <c r="G36" s="40">
        <v>0</v>
      </c>
      <c r="H36" s="40">
        <v>0</v>
      </c>
      <c r="I36" s="40">
        <v>0</v>
      </c>
      <c r="J36" s="40">
        <v>0.2</v>
      </c>
      <c r="K36" s="45">
        <v>0</v>
      </c>
    </row>
    <row r="37" spans="1:11" s="5" customFormat="1" ht="36.75" customHeight="1">
      <c r="A37" s="54" t="s">
        <v>54</v>
      </c>
      <c r="B37" s="55" t="s">
        <v>26</v>
      </c>
      <c r="C37" s="56"/>
      <c r="D37" s="56"/>
      <c r="E37" s="56"/>
      <c r="F37" s="57"/>
      <c r="G37" s="56"/>
      <c r="H37" s="56"/>
      <c r="I37" s="56"/>
      <c r="J37" s="56"/>
      <c r="K37" s="58"/>
    </row>
    <row r="38" spans="1:11" s="5" customFormat="1" ht="18.75">
      <c r="A38" s="13"/>
      <c r="B38" s="2" t="s">
        <v>7</v>
      </c>
      <c r="C38" s="24"/>
      <c r="D38" s="24"/>
      <c r="E38" s="24"/>
      <c r="F38" s="30"/>
      <c r="G38" s="24"/>
      <c r="H38" s="24"/>
      <c r="I38" s="24"/>
      <c r="J38" s="24"/>
      <c r="K38" s="26"/>
    </row>
    <row r="39" spans="1:11" s="5" customFormat="1" ht="18.75">
      <c r="A39" s="13" t="s">
        <v>55</v>
      </c>
      <c r="B39" s="2" t="s">
        <v>65</v>
      </c>
      <c r="C39" s="24"/>
      <c r="D39" s="24"/>
      <c r="E39" s="24"/>
      <c r="F39" s="30"/>
      <c r="G39" s="24"/>
      <c r="H39" s="24"/>
      <c r="I39" s="24"/>
      <c r="J39" s="24"/>
      <c r="K39" s="26"/>
    </row>
    <row r="40" spans="1:11" s="5" customFormat="1" ht="36" customHeight="1">
      <c r="A40" s="54" t="s">
        <v>56</v>
      </c>
      <c r="B40" s="55" t="s">
        <v>27</v>
      </c>
      <c r="C40" s="59"/>
      <c r="D40" s="59"/>
      <c r="E40" s="59"/>
      <c r="F40" s="60"/>
      <c r="G40" s="59"/>
      <c r="H40" s="59"/>
      <c r="I40" s="59"/>
      <c r="J40" s="59"/>
      <c r="K40" s="61"/>
    </row>
    <row r="41" spans="1:11" s="5" customFormat="1" ht="30" customHeight="1">
      <c r="A41" s="13"/>
      <c r="B41" s="2" t="s">
        <v>7</v>
      </c>
      <c r="C41" s="24"/>
      <c r="D41" s="24"/>
      <c r="E41" s="24"/>
      <c r="F41" s="24"/>
      <c r="G41" s="24"/>
      <c r="H41" s="24"/>
      <c r="I41" s="24"/>
      <c r="J41" s="24"/>
      <c r="K41" s="26"/>
    </row>
    <row r="42" spans="1:11" s="5" customFormat="1" ht="18.75">
      <c r="A42" s="13" t="s">
        <v>57</v>
      </c>
      <c r="B42" s="2" t="s">
        <v>65</v>
      </c>
      <c r="C42" s="24"/>
      <c r="D42" s="24"/>
      <c r="E42" s="24"/>
      <c r="F42" s="24"/>
      <c r="G42" s="24"/>
      <c r="H42" s="24"/>
      <c r="I42" s="24"/>
      <c r="J42" s="24"/>
      <c r="K42" s="26"/>
    </row>
    <row r="43" spans="1:11" s="5" customFormat="1" ht="35.25" customHeight="1">
      <c r="A43" s="54" t="s">
        <v>58</v>
      </c>
      <c r="B43" s="55" t="s">
        <v>28</v>
      </c>
      <c r="C43" s="62"/>
      <c r="D43" s="62"/>
      <c r="E43" s="63"/>
      <c r="F43" s="59"/>
      <c r="G43" s="59"/>
      <c r="H43" s="62"/>
      <c r="I43" s="59"/>
      <c r="J43" s="59"/>
      <c r="K43" s="64"/>
    </row>
    <row r="44" spans="1:11" s="5" customFormat="1" ht="18.75">
      <c r="A44" s="13"/>
      <c r="B44" s="2" t="s">
        <v>7</v>
      </c>
      <c r="C44" s="24"/>
      <c r="D44" s="24"/>
      <c r="E44" s="24"/>
      <c r="F44" s="24"/>
      <c r="G44" s="24"/>
      <c r="H44" s="24"/>
      <c r="I44" s="24"/>
      <c r="J44" s="24"/>
      <c r="K44" s="26"/>
    </row>
    <row r="45" spans="1:11" s="5" customFormat="1" ht="36.75" customHeight="1">
      <c r="A45" s="13" t="s">
        <v>59</v>
      </c>
      <c r="B45" s="2" t="s">
        <v>64</v>
      </c>
      <c r="C45" s="25"/>
      <c r="D45" s="25"/>
      <c r="E45" s="27"/>
      <c r="F45" s="24"/>
      <c r="G45" s="24"/>
      <c r="H45" s="24"/>
      <c r="I45" s="24"/>
      <c r="J45" s="24"/>
      <c r="K45" s="26"/>
    </row>
    <row r="46" spans="1:11" s="5" customFormat="1" ht="24.75" customHeight="1">
      <c r="A46" s="19" t="s">
        <v>73</v>
      </c>
      <c r="B46" s="20" t="s">
        <v>75</v>
      </c>
      <c r="C46" s="31"/>
      <c r="D46" s="31"/>
      <c r="E46" s="27"/>
      <c r="F46" s="32"/>
      <c r="G46" s="32"/>
      <c r="H46" s="25"/>
      <c r="I46" s="32"/>
      <c r="J46" s="32"/>
      <c r="K46" s="33"/>
    </row>
    <row r="47" spans="1:11" s="5" customFormat="1" ht="60" customHeight="1">
      <c r="A47" s="19" t="s">
        <v>74</v>
      </c>
      <c r="B47" s="20" t="s">
        <v>76</v>
      </c>
      <c r="C47" s="32"/>
      <c r="D47" s="32"/>
      <c r="E47" s="27"/>
      <c r="F47" s="32"/>
      <c r="G47" s="32"/>
      <c r="H47" s="34"/>
      <c r="I47" s="32"/>
      <c r="J47" s="32"/>
      <c r="K47" s="35"/>
    </row>
    <row r="48" spans="1:11" s="5" customFormat="1" ht="19.5" thickBot="1">
      <c r="A48" s="14"/>
      <c r="B48" s="9" t="s">
        <v>29</v>
      </c>
      <c r="C48" s="65">
        <f>C9+C37+C40+C43</f>
        <v>3992.5</v>
      </c>
      <c r="D48" s="65">
        <f>D9+D37+D40+D43</f>
        <v>2424.73</v>
      </c>
      <c r="E48" s="65"/>
      <c r="F48" s="65">
        <f aca="true" t="shared" si="6" ref="F48:K48">F9+F37+F40+F43</f>
        <v>674.8</v>
      </c>
      <c r="G48" s="65">
        <f t="shared" si="6"/>
        <v>402.40000000000003</v>
      </c>
      <c r="H48" s="65">
        <f>H9+H37+H40+H43</f>
        <v>1381.6000000000001</v>
      </c>
      <c r="I48" s="65">
        <f>I9+I37+I40+I43</f>
        <v>1305.23</v>
      </c>
      <c r="J48" s="65">
        <f>J9+J37+J40+J43</f>
        <v>1936.1</v>
      </c>
      <c r="K48" s="66">
        <f t="shared" si="6"/>
        <v>717.1</v>
      </c>
    </row>
    <row r="49" spans="1:11" ht="12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1"/>
      <c r="B51" s="6" t="s">
        <v>30</v>
      </c>
      <c r="C51" s="1"/>
      <c r="D51" s="1"/>
      <c r="E51" s="16"/>
      <c r="F51" s="1"/>
      <c r="I51" s="6" t="s">
        <v>80</v>
      </c>
      <c r="J51" s="1"/>
      <c r="K51" s="1"/>
    </row>
    <row r="52" spans="1:11" ht="12.75">
      <c r="A52" s="11"/>
      <c r="B52" s="1"/>
      <c r="C52" s="1"/>
      <c r="D52" s="1"/>
      <c r="E52" s="17" t="s">
        <v>66</v>
      </c>
      <c r="F52" s="1"/>
      <c r="G52" s="1"/>
      <c r="H52" s="1"/>
      <c r="I52" s="1"/>
      <c r="J52" s="1"/>
      <c r="K52" s="1"/>
    </row>
    <row r="53" spans="1:11" ht="12.7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11">
    <mergeCell ref="B6:B8"/>
    <mergeCell ref="C6:E7"/>
    <mergeCell ref="F6:K6"/>
    <mergeCell ref="F7:G7"/>
    <mergeCell ref="H7:I7"/>
    <mergeCell ref="J7:K7"/>
    <mergeCell ref="J1:K1"/>
    <mergeCell ref="A2:K2"/>
    <mergeCell ref="A3:K3"/>
    <mergeCell ref="A4:K4"/>
    <mergeCell ref="A6:A8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zoomScalePageLayoutView="0" workbookViewId="0" topLeftCell="A31">
      <selection activeCell="C43" sqref="C43"/>
    </sheetView>
  </sheetViews>
  <sheetFormatPr defaultColWidth="9.00390625" defaultRowHeight="12.75"/>
  <cols>
    <col min="1" max="1" width="7.375" style="15" customWidth="1"/>
    <col min="2" max="2" width="42.625" style="0" customWidth="1"/>
    <col min="3" max="3" width="13.375" style="0" customWidth="1"/>
    <col min="4" max="4" width="14.25390625" style="0" customWidth="1"/>
    <col min="5" max="5" width="9.125" style="0" customWidth="1"/>
    <col min="6" max="6" width="13.00390625" style="0" customWidth="1"/>
    <col min="7" max="7" width="12.00390625" style="0" customWidth="1"/>
    <col min="8" max="8" width="12.75390625" style="0" customWidth="1"/>
    <col min="9" max="9" width="13.125" style="0" customWidth="1"/>
    <col min="10" max="10" width="12.375" style="0" customWidth="1"/>
    <col min="11" max="11" width="12.25390625" style="0" customWidth="1"/>
  </cols>
  <sheetData>
    <row r="1" spans="1:11" ht="15.75" customHeight="1">
      <c r="A1" s="11"/>
      <c r="B1" s="1"/>
      <c r="C1" s="1"/>
      <c r="D1" s="1"/>
      <c r="E1" s="1"/>
      <c r="F1" s="1"/>
      <c r="G1" s="1"/>
      <c r="H1" s="1"/>
      <c r="I1" s="1"/>
      <c r="J1" s="71" t="s">
        <v>67</v>
      </c>
      <c r="K1" s="71"/>
    </row>
    <row r="2" spans="1:11" ht="20.25">
      <c r="A2" s="72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1.75" customHeight="1">
      <c r="A3" s="73" t="s">
        <v>72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3.5" customHeight="1" thickBot="1">
      <c r="A5" s="11"/>
      <c r="B5" s="1"/>
      <c r="C5" s="1"/>
      <c r="D5" s="1"/>
      <c r="E5" s="1"/>
      <c r="F5" s="1"/>
      <c r="G5" s="1"/>
      <c r="H5" s="1"/>
      <c r="I5" s="1"/>
      <c r="J5" s="1"/>
      <c r="K5" s="6" t="s">
        <v>31</v>
      </c>
    </row>
    <row r="6" spans="1:11" ht="15.75">
      <c r="A6" s="75" t="s">
        <v>1</v>
      </c>
      <c r="B6" s="67" t="s">
        <v>2</v>
      </c>
      <c r="C6" s="67" t="s">
        <v>3</v>
      </c>
      <c r="D6" s="67"/>
      <c r="E6" s="67"/>
      <c r="F6" s="67" t="s">
        <v>7</v>
      </c>
      <c r="G6" s="67"/>
      <c r="H6" s="67"/>
      <c r="I6" s="67"/>
      <c r="J6" s="67"/>
      <c r="K6" s="69"/>
    </row>
    <row r="7" spans="1:11" ht="13.5" customHeight="1">
      <c r="A7" s="76"/>
      <c r="B7" s="68"/>
      <c r="C7" s="68"/>
      <c r="D7" s="68"/>
      <c r="E7" s="68"/>
      <c r="F7" s="68" t="s">
        <v>8</v>
      </c>
      <c r="G7" s="68"/>
      <c r="H7" s="68" t="s">
        <v>9</v>
      </c>
      <c r="I7" s="68"/>
      <c r="J7" s="68" t="s">
        <v>10</v>
      </c>
      <c r="K7" s="70"/>
    </row>
    <row r="8" spans="1:11" ht="48.75" customHeight="1" thickBot="1">
      <c r="A8" s="77"/>
      <c r="B8" s="78"/>
      <c r="C8" s="7" t="s">
        <v>4</v>
      </c>
      <c r="D8" s="7" t="s">
        <v>5</v>
      </c>
      <c r="E8" s="18" t="s">
        <v>6</v>
      </c>
      <c r="F8" s="7" t="s">
        <v>4</v>
      </c>
      <c r="G8" s="7" t="s">
        <v>5</v>
      </c>
      <c r="H8" s="7" t="s">
        <v>4</v>
      </c>
      <c r="I8" s="7" t="s">
        <v>5</v>
      </c>
      <c r="J8" s="7" t="s">
        <v>4</v>
      </c>
      <c r="K8" s="10" t="s">
        <v>5</v>
      </c>
    </row>
    <row r="9" spans="1:11" ht="75">
      <c r="A9" s="12">
        <v>1</v>
      </c>
      <c r="B9" s="8" t="s">
        <v>52</v>
      </c>
      <c r="C9" s="21">
        <v>2066.6</v>
      </c>
      <c r="D9" s="21">
        <v>1561.2</v>
      </c>
      <c r="E9" s="22">
        <f>D9/C9*100</f>
        <v>75.54437239910965</v>
      </c>
      <c r="F9" s="21">
        <v>637.1</v>
      </c>
      <c r="G9" s="21">
        <v>235.3</v>
      </c>
      <c r="H9" s="21">
        <v>547.2</v>
      </c>
      <c r="I9" s="21">
        <v>705.7</v>
      </c>
      <c r="J9" s="21">
        <v>882.3</v>
      </c>
      <c r="K9" s="23">
        <v>620.1</v>
      </c>
    </row>
    <row r="10" spans="1:11" ht="18.75">
      <c r="A10" s="13"/>
      <c r="B10" s="2" t="s">
        <v>7</v>
      </c>
      <c r="C10" s="24"/>
      <c r="D10" s="24"/>
      <c r="E10" s="25"/>
      <c r="F10" s="24"/>
      <c r="G10" s="24"/>
      <c r="H10" s="24"/>
      <c r="I10" s="24"/>
      <c r="J10" s="24"/>
      <c r="K10" s="26"/>
    </row>
    <row r="11" spans="1:11" ht="18.75">
      <c r="A11" s="13" t="s">
        <v>33</v>
      </c>
      <c r="B11" s="2" t="s">
        <v>11</v>
      </c>
      <c r="C11" s="25">
        <v>463.9</v>
      </c>
      <c r="D11" s="25">
        <v>435.8</v>
      </c>
      <c r="E11" s="27">
        <f>D11/C11*100</f>
        <v>93.94266005604656</v>
      </c>
      <c r="F11" s="25">
        <v>154.6</v>
      </c>
      <c r="G11" s="28">
        <v>49.4</v>
      </c>
      <c r="H11" s="25">
        <v>154.6</v>
      </c>
      <c r="I11" s="25">
        <v>158.8</v>
      </c>
      <c r="J11" s="25">
        <v>154.6</v>
      </c>
      <c r="K11" s="29">
        <v>227.5</v>
      </c>
    </row>
    <row r="12" spans="1:11" ht="18.75">
      <c r="A12" s="13" t="s">
        <v>34</v>
      </c>
      <c r="B12" s="2" t="s">
        <v>12</v>
      </c>
      <c r="C12" s="25">
        <v>102.1</v>
      </c>
      <c r="D12" s="25">
        <v>95</v>
      </c>
      <c r="E12" s="27">
        <f>D12/C12*100</f>
        <v>93.04603330068561</v>
      </c>
      <c r="F12" s="25">
        <v>33.4</v>
      </c>
      <c r="G12" s="25">
        <v>10.9</v>
      </c>
      <c r="H12" s="25">
        <v>34.4</v>
      </c>
      <c r="I12" s="25">
        <v>32.3</v>
      </c>
      <c r="J12" s="25">
        <v>34.2</v>
      </c>
      <c r="K12" s="29">
        <v>51.9</v>
      </c>
    </row>
    <row r="13" spans="1:11" ht="18.75">
      <c r="A13" s="13" t="s">
        <v>35</v>
      </c>
      <c r="B13" s="2" t="s">
        <v>13</v>
      </c>
      <c r="C13" s="25">
        <v>1015</v>
      </c>
      <c r="D13" s="25">
        <v>570.5</v>
      </c>
      <c r="E13" s="27">
        <f>D13/C13*100</f>
        <v>56.20689655172414</v>
      </c>
      <c r="F13" s="25">
        <v>293.4</v>
      </c>
      <c r="G13" s="25">
        <v>21.5</v>
      </c>
      <c r="H13" s="25">
        <v>175.5</v>
      </c>
      <c r="I13" s="25">
        <v>355.9</v>
      </c>
      <c r="J13" s="25">
        <v>546.2</v>
      </c>
      <c r="K13" s="29">
        <v>193</v>
      </c>
    </row>
    <row r="14" spans="1:11" ht="15.75" customHeight="1">
      <c r="A14" s="13"/>
      <c r="B14" s="2" t="s">
        <v>14</v>
      </c>
      <c r="C14" s="24"/>
      <c r="D14" s="24"/>
      <c r="E14" s="27"/>
      <c r="F14" s="24"/>
      <c r="G14" s="24"/>
      <c r="H14" s="24"/>
      <c r="I14" s="24"/>
      <c r="J14" s="24"/>
      <c r="K14" s="26"/>
    </row>
    <row r="15" spans="1:11" ht="18.75">
      <c r="A15" s="13" t="s">
        <v>36</v>
      </c>
      <c r="B15" s="2" t="s">
        <v>15</v>
      </c>
      <c r="C15" s="25">
        <v>52</v>
      </c>
      <c r="D15" s="25">
        <v>52</v>
      </c>
      <c r="E15" s="27">
        <f>D15/C15*100</f>
        <v>100</v>
      </c>
      <c r="F15" s="25">
        <v>17.3</v>
      </c>
      <c r="G15" s="25"/>
      <c r="H15" s="25">
        <v>17.3</v>
      </c>
      <c r="I15" s="25">
        <v>34.7</v>
      </c>
      <c r="J15" s="25">
        <v>17.3</v>
      </c>
      <c r="K15" s="29">
        <v>17.3</v>
      </c>
    </row>
    <row r="16" spans="1:11" ht="18.75">
      <c r="A16" s="13" t="s">
        <v>37</v>
      </c>
      <c r="B16" s="2" t="s">
        <v>16</v>
      </c>
      <c r="C16" s="25"/>
      <c r="D16" s="25"/>
      <c r="E16" s="27"/>
      <c r="F16" s="25"/>
      <c r="G16" s="25"/>
      <c r="H16" s="25"/>
      <c r="I16" s="25"/>
      <c r="J16" s="25"/>
      <c r="K16" s="29"/>
    </row>
    <row r="17" spans="1:11" ht="18.75">
      <c r="A17" s="13" t="s">
        <v>38</v>
      </c>
      <c r="B17" s="2" t="s">
        <v>61</v>
      </c>
      <c r="C17" s="25"/>
      <c r="D17" s="25"/>
      <c r="E17" s="27"/>
      <c r="F17" s="25"/>
      <c r="G17" s="25"/>
      <c r="H17" s="25"/>
      <c r="I17" s="25"/>
      <c r="J17" s="25"/>
      <c r="K17" s="29"/>
    </row>
    <row r="18" spans="1:11" ht="18.75">
      <c r="A18" s="13" t="s">
        <v>39</v>
      </c>
      <c r="B18" s="2" t="s">
        <v>62</v>
      </c>
      <c r="C18" s="25">
        <v>2.7</v>
      </c>
      <c r="D18" s="25">
        <v>0.2</v>
      </c>
      <c r="E18" s="27">
        <f>D18/C18*100</f>
        <v>7.4074074074074066</v>
      </c>
      <c r="F18" s="25"/>
      <c r="G18" s="25"/>
      <c r="H18" s="25">
        <v>2.7</v>
      </c>
      <c r="I18" s="25">
        <v>0.2</v>
      </c>
      <c r="J18" s="25"/>
      <c r="K18" s="29"/>
    </row>
    <row r="19" spans="1:11" ht="18.75">
      <c r="A19" s="13" t="s">
        <v>40</v>
      </c>
      <c r="B19" s="2" t="s">
        <v>20</v>
      </c>
      <c r="C19" s="25"/>
      <c r="D19" s="25"/>
      <c r="E19" s="27"/>
      <c r="F19" s="25"/>
      <c r="G19" s="25"/>
      <c r="H19" s="25"/>
      <c r="I19" s="25"/>
      <c r="J19" s="25"/>
      <c r="K19" s="29"/>
    </row>
    <row r="20" spans="1:11" ht="18.75">
      <c r="A20" s="13" t="s">
        <v>41</v>
      </c>
      <c r="B20" s="2" t="s">
        <v>17</v>
      </c>
      <c r="C20" s="25"/>
      <c r="D20" s="25"/>
      <c r="E20" s="27"/>
      <c r="F20" s="25"/>
      <c r="G20" s="25"/>
      <c r="H20" s="25"/>
      <c r="I20" s="25"/>
      <c r="J20" s="25"/>
      <c r="K20" s="29"/>
    </row>
    <row r="21" spans="1:11" ht="54.75" customHeight="1">
      <c r="A21" s="13" t="s">
        <v>63</v>
      </c>
      <c r="B21" s="2" t="s">
        <v>68</v>
      </c>
      <c r="C21" s="25">
        <v>960.3</v>
      </c>
      <c r="D21" s="25">
        <v>518.3</v>
      </c>
      <c r="E21" s="27">
        <f>D21/C21*100</f>
        <v>53.972716859314794</v>
      </c>
      <c r="F21" s="25">
        <v>276</v>
      </c>
      <c r="G21" s="25">
        <v>21.6</v>
      </c>
      <c r="H21" s="25">
        <v>155.4</v>
      </c>
      <c r="I21" s="25">
        <v>321.1</v>
      </c>
      <c r="J21" s="39">
        <f>528.9+15.4</f>
        <v>544.3</v>
      </c>
      <c r="K21" s="29">
        <v>175.7</v>
      </c>
    </row>
    <row r="22" spans="1:11" ht="20.25" customHeight="1">
      <c r="A22" s="13" t="s">
        <v>42</v>
      </c>
      <c r="B22" s="2" t="s">
        <v>32</v>
      </c>
      <c r="C22" s="25">
        <v>446.7</v>
      </c>
      <c r="D22" s="25">
        <v>449.8</v>
      </c>
      <c r="E22" s="27">
        <f>D22/C22*100</f>
        <v>100.69397806133871</v>
      </c>
      <c r="F22" s="25">
        <v>150.1</v>
      </c>
      <c r="G22" s="25">
        <v>153.4</v>
      </c>
      <c r="H22" s="25">
        <v>156.6</v>
      </c>
      <c r="I22" s="25">
        <v>156.9</v>
      </c>
      <c r="J22" s="25">
        <v>140.1</v>
      </c>
      <c r="K22" s="29">
        <v>139.5</v>
      </c>
    </row>
    <row r="23" spans="1:11" ht="15.75" customHeight="1">
      <c r="A23" s="13"/>
      <c r="B23" s="2" t="s">
        <v>14</v>
      </c>
      <c r="C23" s="24"/>
      <c r="D23" s="24"/>
      <c r="E23" s="24"/>
      <c r="F23" s="30"/>
      <c r="G23" s="24"/>
      <c r="H23" s="24"/>
      <c r="I23" s="24"/>
      <c r="J23" s="24"/>
      <c r="K23" s="26"/>
    </row>
    <row r="24" spans="1:11" s="5" customFormat="1" ht="18.75">
      <c r="A24" s="13" t="s">
        <v>43</v>
      </c>
      <c r="B24" s="3" t="s">
        <v>18</v>
      </c>
      <c r="C24" s="30"/>
      <c r="D24" s="24"/>
      <c r="E24" s="24"/>
      <c r="F24" s="30"/>
      <c r="G24" s="24"/>
      <c r="H24" s="24"/>
      <c r="I24" s="24"/>
      <c r="J24" s="24"/>
      <c r="K24" s="26"/>
    </row>
    <row r="25" spans="1:11" s="5" customFormat="1" ht="18.75">
      <c r="A25" s="13" t="s">
        <v>44</v>
      </c>
      <c r="B25" s="3" t="s">
        <v>19</v>
      </c>
      <c r="C25" s="25">
        <v>446.5</v>
      </c>
      <c r="D25" s="25">
        <v>445.6</v>
      </c>
      <c r="E25" s="27">
        <f>D25/C25*100</f>
        <v>99.79843225083988</v>
      </c>
      <c r="F25" s="25">
        <v>150</v>
      </c>
      <c r="G25" s="25">
        <v>149.3</v>
      </c>
      <c r="H25" s="25">
        <v>156.5</v>
      </c>
      <c r="I25" s="25">
        <v>156.9</v>
      </c>
      <c r="J25" s="25">
        <v>140</v>
      </c>
      <c r="K25" s="29">
        <v>139.5</v>
      </c>
    </row>
    <row r="26" spans="1:11" s="5" customFormat="1" ht="18.75">
      <c r="A26" s="13"/>
      <c r="B26" s="3" t="s">
        <v>69</v>
      </c>
      <c r="C26" s="25">
        <v>0.2</v>
      </c>
      <c r="D26" s="25">
        <v>0.1</v>
      </c>
      <c r="E26" s="27">
        <f>D26/C26*100</f>
        <v>50</v>
      </c>
      <c r="F26" s="25">
        <v>0.1</v>
      </c>
      <c r="G26" s="25"/>
      <c r="H26" s="25">
        <v>0.1</v>
      </c>
      <c r="I26" s="25">
        <v>0.03</v>
      </c>
      <c r="J26" s="25">
        <v>0.1</v>
      </c>
      <c r="K26" s="29">
        <v>0.03</v>
      </c>
    </row>
    <row r="27" spans="1:11" s="5" customFormat="1" ht="36" customHeight="1">
      <c r="A27" s="13" t="s">
        <v>45</v>
      </c>
      <c r="B27" s="2" t="s">
        <v>21</v>
      </c>
      <c r="C27" s="25">
        <v>21.3</v>
      </c>
      <c r="D27" s="25">
        <v>14.2</v>
      </c>
      <c r="E27" s="27">
        <f>D27/C27*100</f>
        <v>66.66666666666666</v>
      </c>
      <c r="F27" s="25">
        <v>5.5</v>
      </c>
      <c r="G27" s="25">
        <v>4.1</v>
      </c>
      <c r="H27" s="25">
        <v>8.7</v>
      </c>
      <c r="I27" s="25">
        <v>1.8</v>
      </c>
      <c r="J27" s="25">
        <v>7</v>
      </c>
      <c r="K27" s="29">
        <v>8.2</v>
      </c>
    </row>
    <row r="28" spans="1:11" s="5" customFormat="1" ht="18.75">
      <c r="A28" s="13"/>
      <c r="B28" s="2" t="s">
        <v>14</v>
      </c>
      <c r="C28" s="24"/>
      <c r="D28" s="24"/>
      <c r="E28" s="27"/>
      <c r="F28" s="30"/>
      <c r="G28" s="24"/>
      <c r="H28" s="24"/>
      <c r="I28" s="24"/>
      <c r="J28" s="24"/>
      <c r="K28" s="26"/>
    </row>
    <row r="29" spans="1:11" s="5" customFormat="1" ht="18.75">
      <c r="A29" s="13" t="s">
        <v>46</v>
      </c>
      <c r="B29" s="2" t="s">
        <v>22</v>
      </c>
      <c r="C29" s="24"/>
      <c r="D29" s="24"/>
      <c r="E29" s="27"/>
      <c r="F29" s="30"/>
      <c r="G29" s="24"/>
      <c r="H29" s="24"/>
      <c r="I29" s="24"/>
      <c r="J29" s="24"/>
      <c r="K29" s="26"/>
    </row>
    <row r="30" spans="1:11" s="5" customFormat="1" ht="18.75">
      <c r="A30" s="13" t="s">
        <v>47</v>
      </c>
      <c r="B30" s="2" t="s">
        <v>23</v>
      </c>
      <c r="C30" s="25">
        <v>1.1</v>
      </c>
      <c r="D30" s="25">
        <v>0.7</v>
      </c>
      <c r="E30" s="27">
        <f>D30/C30*100</f>
        <v>63.636363636363626</v>
      </c>
      <c r="F30" s="25">
        <v>0.3</v>
      </c>
      <c r="G30" s="25"/>
      <c r="H30" s="25">
        <v>0.3</v>
      </c>
      <c r="I30" s="25">
        <v>0.3</v>
      </c>
      <c r="J30" s="25">
        <v>0.3</v>
      </c>
      <c r="K30" s="29">
        <v>0.4</v>
      </c>
    </row>
    <row r="31" spans="1:11" s="5" customFormat="1" ht="18.75">
      <c r="A31" s="13" t="s">
        <v>48</v>
      </c>
      <c r="B31" s="2" t="s">
        <v>24</v>
      </c>
      <c r="C31" s="25"/>
      <c r="D31" s="25"/>
      <c r="E31" s="25"/>
      <c r="F31" s="25"/>
      <c r="G31" s="25"/>
      <c r="H31" s="25"/>
      <c r="I31" s="25"/>
      <c r="J31" s="25"/>
      <c r="K31" s="29"/>
    </row>
    <row r="32" spans="1:11" s="5" customFormat="1" ht="93" customHeight="1">
      <c r="A32" s="13" t="s">
        <v>49</v>
      </c>
      <c r="B32" s="2" t="s">
        <v>71</v>
      </c>
      <c r="C32" s="25">
        <v>20.2</v>
      </c>
      <c r="D32" s="25">
        <v>13.5</v>
      </c>
      <c r="E32" s="27">
        <f>D32/C32*100</f>
        <v>66.83168316831683</v>
      </c>
      <c r="F32" s="25">
        <v>5.2</v>
      </c>
      <c r="G32" s="25">
        <v>4.1</v>
      </c>
      <c r="H32" s="25">
        <v>8.4</v>
      </c>
      <c r="I32" s="25">
        <v>1.5</v>
      </c>
      <c r="J32" s="25">
        <v>6.7</v>
      </c>
      <c r="K32" s="29">
        <v>7.8</v>
      </c>
    </row>
    <row r="33" spans="1:11" s="5" customFormat="1" ht="18.75">
      <c r="A33" s="13" t="s">
        <v>50</v>
      </c>
      <c r="B33" s="2" t="s">
        <v>60</v>
      </c>
      <c r="C33" s="25">
        <v>17.6</v>
      </c>
      <c r="D33" s="25">
        <f>G33+I33+K33</f>
        <v>0</v>
      </c>
      <c r="E33" s="27">
        <f>D33/C33*100</f>
        <v>0</v>
      </c>
      <c r="F33" s="25">
        <v>0.1</v>
      </c>
      <c r="G33" s="25"/>
      <c r="H33" s="25">
        <v>17.4</v>
      </c>
      <c r="I33" s="25"/>
      <c r="J33" s="25">
        <v>0.2</v>
      </c>
      <c r="K33" s="29"/>
    </row>
    <row r="34" spans="1:11" s="5" customFormat="1" ht="18.75">
      <c r="A34" s="13"/>
      <c r="B34" s="2" t="s">
        <v>7</v>
      </c>
      <c r="C34" s="25"/>
      <c r="D34" s="25"/>
      <c r="E34" s="27"/>
      <c r="F34" s="25"/>
      <c r="G34" s="25"/>
      <c r="H34" s="25"/>
      <c r="I34" s="25"/>
      <c r="J34" s="25"/>
      <c r="K34" s="29"/>
    </row>
    <row r="35" spans="1:11" s="5" customFormat="1" ht="18.75">
      <c r="A35" s="13" t="s">
        <v>51</v>
      </c>
      <c r="B35" s="2" t="s">
        <v>25</v>
      </c>
      <c r="C35" s="25">
        <v>17.4</v>
      </c>
      <c r="D35" s="25">
        <f>G35+I35+K35</f>
        <v>0</v>
      </c>
      <c r="E35" s="27">
        <f>D35/C35*100</f>
        <v>0</v>
      </c>
      <c r="F35" s="25"/>
      <c r="G35" s="25"/>
      <c r="H35" s="25">
        <v>17.4</v>
      </c>
      <c r="I35" s="25"/>
      <c r="J35" s="25"/>
      <c r="K35" s="29"/>
    </row>
    <row r="36" spans="1:11" s="5" customFormat="1" ht="37.5" customHeight="1">
      <c r="A36" s="13" t="s">
        <v>53</v>
      </c>
      <c r="B36" s="2" t="s">
        <v>70</v>
      </c>
      <c r="C36" s="25">
        <v>0.3</v>
      </c>
      <c r="D36" s="25">
        <f>G36+I36+K36</f>
        <v>0</v>
      </c>
      <c r="E36" s="27">
        <f>D36/C36*100</f>
        <v>0</v>
      </c>
      <c r="F36" s="25">
        <v>0.1</v>
      </c>
      <c r="G36" s="25"/>
      <c r="H36" s="25"/>
      <c r="I36" s="25"/>
      <c r="J36" s="25">
        <v>0.2</v>
      </c>
      <c r="K36" s="29"/>
    </row>
    <row r="37" spans="1:11" s="5" customFormat="1" ht="36.75" customHeight="1">
      <c r="A37" s="13" t="s">
        <v>54</v>
      </c>
      <c r="B37" s="4" t="s">
        <v>26</v>
      </c>
      <c r="C37" s="24"/>
      <c r="D37" s="24"/>
      <c r="E37" s="24"/>
      <c r="F37" s="30"/>
      <c r="G37" s="24"/>
      <c r="H37" s="24"/>
      <c r="I37" s="24"/>
      <c r="J37" s="24"/>
      <c r="K37" s="26"/>
    </row>
    <row r="38" spans="1:11" s="5" customFormat="1" ht="18.75">
      <c r="A38" s="13"/>
      <c r="B38" s="2" t="s">
        <v>7</v>
      </c>
      <c r="C38" s="24"/>
      <c r="D38" s="24"/>
      <c r="E38" s="24"/>
      <c r="F38" s="30"/>
      <c r="G38" s="24"/>
      <c r="H38" s="24"/>
      <c r="I38" s="24"/>
      <c r="J38" s="24"/>
      <c r="K38" s="26"/>
    </row>
    <row r="39" spans="1:11" s="5" customFormat="1" ht="18.75">
      <c r="A39" s="13" t="s">
        <v>55</v>
      </c>
      <c r="B39" s="2" t="s">
        <v>65</v>
      </c>
      <c r="C39" s="24"/>
      <c r="D39" s="24"/>
      <c r="E39" s="24"/>
      <c r="F39" s="30"/>
      <c r="G39" s="24"/>
      <c r="H39" s="24"/>
      <c r="I39" s="24"/>
      <c r="J39" s="24"/>
      <c r="K39" s="26"/>
    </row>
    <row r="40" spans="1:11" s="5" customFormat="1" ht="36" customHeight="1">
      <c r="A40" s="13" t="s">
        <v>56</v>
      </c>
      <c r="B40" s="4" t="s">
        <v>27</v>
      </c>
      <c r="C40" s="24"/>
      <c r="D40" s="24"/>
      <c r="E40" s="24"/>
      <c r="F40" s="30"/>
      <c r="G40" s="24"/>
      <c r="H40" s="24"/>
      <c r="I40" s="24"/>
      <c r="J40" s="24"/>
      <c r="K40" s="26"/>
    </row>
    <row r="41" spans="1:11" s="5" customFormat="1" ht="18.75">
      <c r="A41" s="13"/>
      <c r="B41" s="2" t="s">
        <v>7</v>
      </c>
      <c r="C41" s="24"/>
      <c r="D41" s="24"/>
      <c r="E41" s="24"/>
      <c r="F41" s="24"/>
      <c r="G41" s="24"/>
      <c r="H41" s="24"/>
      <c r="I41" s="24"/>
      <c r="J41" s="24"/>
      <c r="K41" s="26"/>
    </row>
    <row r="42" spans="1:11" s="5" customFormat="1" ht="18.75">
      <c r="A42" s="13" t="s">
        <v>57</v>
      </c>
      <c r="B42" s="2" t="s">
        <v>65</v>
      </c>
      <c r="C42" s="24"/>
      <c r="D42" s="24"/>
      <c r="E42" s="24"/>
      <c r="F42" s="24"/>
      <c r="G42" s="24"/>
      <c r="H42" s="24"/>
      <c r="I42" s="24"/>
      <c r="J42" s="24"/>
      <c r="K42" s="26"/>
    </row>
    <row r="43" spans="1:11" s="5" customFormat="1" ht="35.25" customHeight="1">
      <c r="A43" s="13" t="s">
        <v>58</v>
      </c>
      <c r="B43" s="4" t="s">
        <v>28</v>
      </c>
      <c r="C43" s="25">
        <f>C44+C45</f>
        <v>109.5</v>
      </c>
      <c r="D43" s="25">
        <f>D44+D45</f>
        <v>82.3</v>
      </c>
      <c r="E43" s="27">
        <f>D43/C43*100</f>
        <v>75.15981735159816</v>
      </c>
      <c r="F43" s="24"/>
      <c r="G43" s="24"/>
      <c r="H43" s="25">
        <f>H46</f>
        <v>50</v>
      </c>
      <c r="I43" s="24"/>
      <c r="J43" s="24">
        <f>J47</f>
        <v>59.5</v>
      </c>
      <c r="K43" s="29">
        <f>K46+K47</f>
        <v>82.3</v>
      </c>
    </row>
    <row r="44" spans="1:11" s="5" customFormat="1" ht="18.75">
      <c r="A44" s="13"/>
      <c r="B44" s="2" t="s">
        <v>7</v>
      </c>
      <c r="C44" s="24"/>
      <c r="D44" s="24"/>
      <c r="E44" s="24"/>
      <c r="F44" s="24"/>
      <c r="G44" s="24"/>
      <c r="H44" s="24"/>
      <c r="I44" s="24"/>
      <c r="J44" s="24"/>
      <c r="K44" s="26"/>
    </row>
    <row r="45" spans="1:11" s="5" customFormat="1" ht="36.75" customHeight="1">
      <c r="A45" s="13" t="s">
        <v>59</v>
      </c>
      <c r="B45" s="2" t="s">
        <v>64</v>
      </c>
      <c r="C45" s="25">
        <f>C46+C47</f>
        <v>109.5</v>
      </c>
      <c r="D45" s="25">
        <f>D46+D47</f>
        <v>82.3</v>
      </c>
      <c r="E45" s="27">
        <f>D45/C45*100</f>
        <v>75.15981735159816</v>
      </c>
      <c r="F45" s="24"/>
      <c r="G45" s="24"/>
      <c r="H45" s="24"/>
      <c r="I45" s="24"/>
      <c r="J45" s="24"/>
      <c r="K45" s="26"/>
    </row>
    <row r="46" spans="1:11" s="5" customFormat="1" ht="24.75" customHeight="1">
      <c r="A46" s="19" t="s">
        <v>73</v>
      </c>
      <c r="B46" s="20" t="s">
        <v>75</v>
      </c>
      <c r="C46" s="31">
        <f>H46</f>
        <v>50</v>
      </c>
      <c r="D46" s="31">
        <f>K46</f>
        <v>22.8</v>
      </c>
      <c r="E46" s="27">
        <f>D46/C46*100</f>
        <v>45.6</v>
      </c>
      <c r="F46" s="32"/>
      <c r="G46" s="32"/>
      <c r="H46" s="25">
        <v>50</v>
      </c>
      <c r="I46" s="32"/>
      <c r="J46" s="32"/>
      <c r="K46" s="33">
        <v>22.8</v>
      </c>
    </row>
    <row r="47" spans="1:11" s="5" customFormat="1" ht="60" customHeight="1">
      <c r="A47" s="19" t="s">
        <v>74</v>
      </c>
      <c r="B47" s="20" t="s">
        <v>76</v>
      </c>
      <c r="C47" s="32">
        <f>J47</f>
        <v>59.5</v>
      </c>
      <c r="D47" s="32">
        <f>K47</f>
        <v>59.5</v>
      </c>
      <c r="E47" s="27">
        <f>D47/C47*100</f>
        <v>100</v>
      </c>
      <c r="F47" s="32"/>
      <c r="G47" s="32"/>
      <c r="H47" s="34"/>
      <c r="I47" s="32"/>
      <c r="J47" s="32">
        <v>59.5</v>
      </c>
      <c r="K47" s="35">
        <v>59.5</v>
      </c>
    </row>
    <row r="48" spans="1:11" s="5" customFormat="1" ht="19.5" thickBot="1">
      <c r="A48" s="14"/>
      <c r="B48" s="9" t="s">
        <v>29</v>
      </c>
      <c r="C48" s="36">
        <f>C9+C37+C40+C43</f>
        <v>2176.1</v>
      </c>
      <c r="D48" s="36">
        <f>D9+D37+D40+D43</f>
        <v>1643.5</v>
      </c>
      <c r="E48" s="37"/>
      <c r="F48" s="36">
        <f aca="true" t="shared" si="0" ref="F48:K48">F9+F37+F40+F43</f>
        <v>637.1</v>
      </c>
      <c r="G48" s="36">
        <f t="shared" si="0"/>
        <v>235.3</v>
      </c>
      <c r="H48" s="36">
        <f t="shared" si="0"/>
        <v>597.2</v>
      </c>
      <c r="I48" s="36">
        <f t="shared" si="0"/>
        <v>705.7</v>
      </c>
      <c r="J48" s="36">
        <f t="shared" si="0"/>
        <v>941.8</v>
      </c>
      <c r="K48" s="38">
        <f t="shared" si="0"/>
        <v>702.4</v>
      </c>
    </row>
    <row r="49" spans="1:11" ht="12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1"/>
      <c r="B51" s="6" t="s">
        <v>30</v>
      </c>
      <c r="C51" s="1"/>
      <c r="D51" s="1"/>
      <c r="E51" s="16"/>
      <c r="F51" s="1"/>
      <c r="G51" s="1"/>
      <c r="H51" s="1"/>
      <c r="I51" s="1"/>
      <c r="J51" s="1"/>
      <c r="K51" s="1"/>
    </row>
    <row r="52" spans="1:11" ht="12.75">
      <c r="A52" s="11"/>
      <c r="B52" s="1"/>
      <c r="C52" s="1"/>
      <c r="D52" s="1"/>
      <c r="E52" s="17" t="s">
        <v>66</v>
      </c>
      <c r="F52" s="1"/>
      <c r="G52" s="1"/>
      <c r="H52" s="1"/>
      <c r="I52" s="1"/>
      <c r="J52" s="1"/>
      <c r="K52" s="1"/>
    </row>
    <row r="53" spans="1:11" ht="12.7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11">
    <mergeCell ref="F6:K6"/>
    <mergeCell ref="F7:G7"/>
    <mergeCell ref="H7:I7"/>
    <mergeCell ref="J7:K7"/>
    <mergeCell ref="J1:K1"/>
    <mergeCell ref="A2:K2"/>
    <mergeCell ref="A3:K3"/>
    <mergeCell ref="A4:K4"/>
    <mergeCell ref="A6:A8"/>
    <mergeCell ref="B6:B8"/>
    <mergeCell ref="C6:E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2017-04-12T08:19:41Z</cp:lastPrinted>
  <dcterms:created xsi:type="dcterms:W3CDTF">2016-03-28T07:13:45Z</dcterms:created>
  <dcterms:modified xsi:type="dcterms:W3CDTF">2017-04-12T08:20:12Z</dcterms:modified>
  <cp:category/>
  <cp:version/>
  <cp:contentType/>
  <cp:contentStatus/>
</cp:coreProperties>
</file>