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85" windowHeight="6030" activeTab="0"/>
  </bookViews>
  <sheets>
    <sheet name="Z2M_2E_401" sheetId="1" r:id="rId1"/>
  </sheets>
  <definedNames>
    <definedName name="Data">'Z2M_2E_401'!$A$10:$Q$109</definedName>
    <definedName name="Date">'Z2M_2E_401'!#REF!</definedName>
    <definedName name="Date1">'Z2M_2E_401'!#REF!</definedName>
    <definedName name="EXCEL_VER">11</definedName>
    <definedName name="PRINT_DATE">"03.04.2017 14:17:20"</definedName>
    <definedName name="PRINTER">"Eксель_Імпорт (XlRpt)  ДержКазначейство ЦА, Копичко Олександр"</definedName>
    <definedName name="REP_CREATOR">"0460-OliinykS"</definedName>
  </definedNames>
  <calcPr fullCalcOnLoad="1"/>
</workbook>
</file>

<file path=xl/sharedStrings.xml><?xml version="1.0" encoding="utf-8"?>
<sst xmlns="http://schemas.openxmlformats.org/spreadsheetml/2006/main" count="471" uniqueCount="255">
  <si>
    <t>Загальний фонд</t>
  </si>
  <si>
    <t>2.К. Видатки за коштами на рахунках в органах Державної казначейської служби України</t>
  </si>
  <si>
    <t/>
  </si>
  <si>
    <t>0100</t>
  </si>
  <si>
    <t>Державне управлiння</t>
  </si>
  <si>
    <t>2000</t>
  </si>
  <si>
    <t>3000</t>
  </si>
  <si>
    <t>3132</t>
  </si>
  <si>
    <t>0111</t>
  </si>
  <si>
    <t>0170</t>
  </si>
  <si>
    <t>0180</t>
  </si>
  <si>
    <t>Керівництво і управління у відповідній сфері у містах, селищах, селах</t>
  </si>
  <si>
    <t>1000</t>
  </si>
  <si>
    <t>Освiта</t>
  </si>
  <si>
    <t>0910</t>
  </si>
  <si>
    <t>1010</t>
  </si>
  <si>
    <t>Дошкільна освiта</t>
  </si>
  <si>
    <t>0921</t>
  </si>
  <si>
    <t>1020</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</si>
  <si>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</si>
  <si>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</si>
  <si>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0960</t>
  </si>
  <si>
    <t>1090</t>
  </si>
  <si>
    <t>Надання позашкільної освіти позашкільними закладами освіти, заходи із позашкільної роботи з дітьми</t>
  </si>
  <si>
    <t>0990</t>
  </si>
  <si>
    <t>1170</t>
  </si>
  <si>
    <t>Методичне забезпечення діяльності навчальних закладів та інші заходи в галузі освіти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</si>
  <si>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</si>
  <si>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</si>
  <si>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</si>
  <si>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</si>
  <si>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</si>
  <si>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</si>
  <si>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Інші освітні програми</t>
  </si>
  <si>
    <t>1230</t>
  </si>
  <si>
    <t>Надання допомоги дітям-сиротам та дітям, позбавленим батьківського піклування, яким виповнюється 18 років</t>
  </si>
  <si>
    <t>Охорона здоров'я</t>
  </si>
  <si>
    <t>0731</t>
  </si>
  <si>
    <t>2010</t>
  </si>
  <si>
    <t>Багатопрофільна стаціонарна медична допомога населенню</t>
  </si>
  <si>
    <t>0733</t>
  </si>
  <si>
    <t>2050</t>
  </si>
  <si>
    <t>Лікарсько-акушерська допомога  вагітним, породіллям та новонародженим</t>
  </si>
  <si>
    <t>0722</t>
  </si>
  <si>
    <t>2140</t>
  </si>
  <si>
    <t>Надання стоматологічної допомоги населенню</t>
  </si>
  <si>
    <t>0726</t>
  </si>
  <si>
    <t>2180</t>
  </si>
  <si>
    <t>Первинна медична допомога населенню</t>
  </si>
  <si>
    <t>Соцiальний захист та соцiальне забезпечення</t>
  </si>
  <si>
    <t>3240</t>
  </si>
  <si>
    <t>1030</t>
  </si>
  <si>
    <t>3011</t>
  </si>
  <si>
    <t>3012</t>
  </si>
  <si>
    <t>1070</t>
  </si>
  <si>
    <t>3013</t>
  </si>
  <si>
    <t>3015</t>
  </si>
  <si>
    <t>3016</t>
  </si>
  <si>
    <t>3021</t>
  </si>
  <si>
    <t>3023</t>
  </si>
  <si>
    <t>3026</t>
  </si>
  <si>
    <t>3031</t>
  </si>
  <si>
    <t>3033</t>
  </si>
  <si>
    <t>3034</t>
  </si>
  <si>
    <t>3035</t>
  </si>
  <si>
    <t>Компенсаційні виплати на пільговий проїзд автомобільним транспортом окремим категоріям громадян</t>
  </si>
  <si>
    <t>3037</t>
  </si>
  <si>
    <t>Компенсаційні виплати за пільговий проїзд окремих категорій громадян на залізничному транспорті</t>
  </si>
  <si>
    <t>1040</t>
  </si>
  <si>
    <t>3041</t>
  </si>
  <si>
    <t>3042</t>
  </si>
  <si>
    <t>Надання допомоги до досягнення дитиною трирічного віку</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</si>
  <si>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</si>
  <si>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</si>
  <si>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</si>
  <si>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</si>
  <si>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</si>
  <si>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</si>
  <si>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</si>
  <si>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</si>
  <si>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</si>
  <si>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</si>
  <si>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</si>
  <si>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</si>
  <si>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</si>
  <si>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</si>
  <si>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3080</t>
  </si>
  <si>
    <t>Надання допомоги по догляду за інвалідами I чи II групи внаслідок психічного розладу</t>
  </si>
  <si>
    <t>3104</t>
  </si>
  <si>
    <t>3131</t>
  </si>
  <si>
    <t>3141</t>
  </si>
  <si>
    <t>3160</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</si>
  <si>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</si>
  <si>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</si>
  <si>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3201</t>
  </si>
  <si>
    <t>Інші видатки на соціальний захист ветеранів війни та праці</t>
  </si>
  <si>
    <t>1050</t>
  </si>
  <si>
    <t>Організація та проведення громадських робіт</t>
  </si>
  <si>
    <t>Інші видатки на соціальний захист населення</t>
  </si>
  <si>
    <t>4000</t>
  </si>
  <si>
    <t>Культура i мистецтво</t>
  </si>
  <si>
    <t>0821</t>
  </si>
  <si>
    <t>4020</t>
  </si>
  <si>
    <t>Театри</t>
  </si>
  <si>
    <t>0822</t>
  </si>
  <si>
    <t>4030</t>
  </si>
  <si>
    <t>0824</t>
  </si>
  <si>
    <t>4060</t>
  </si>
  <si>
    <t>4070</t>
  </si>
  <si>
    <t>0828</t>
  </si>
  <si>
    <t>4090</t>
  </si>
  <si>
    <t>4100</t>
  </si>
  <si>
    <t>5000</t>
  </si>
  <si>
    <t>Фiзична культура i спорт</t>
  </si>
  <si>
    <t>0810</t>
  </si>
  <si>
    <t>5011</t>
  </si>
  <si>
    <t>Проведення навчально-тренувальних зборів і змагань з олімпійських видів спорту</t>
  </si>
  <si>
    <t>5012</t>
  </si>
  <si>
    <t>Проведення навчально-тренувальних зборів і змагань з неолімпійських видів спорту</t>
  </si>
  <si>
    <t>5022</t>
  </si>
  <si>
    <t>Проведення навчально-тренувальних зборів і змагань та заходів з інвалідного спорту</t>
  </si>
  <si>
    <t>5031</t>
  </si>
  <si>
    <t>Утримання комунальних спортивних споруд</t>
  </si>
  <si>
    <t>Підтримка спорту вищих досягнень та організацій, які здійснюють фізкультурно-спортивну діяльність в регіоні</t>
  </si>
  <si>
    <t>6000</t>
  </si>
  <si>
    <t>0610</t>
  </si>
  <si>
    <t>6022</t>
  </si>
  <si>
    <t>0620</t>
  </si>
  <si>
    <t>6052</t>
  </si>
  <si>
    <t>Благоустрій міст, сіл, селищ</t>
  </si>
  <si>
    <t>6300</t>
  </si>
  <si>
    <t>Будiвництво</t>
  </si>
  <si>
    <t>0490</t>
  </si>
  <si>
    <t>6310</t>
  </si>
  <si>
    <t>Реалізація заходів щодо інвестиційного розвитку території</t>
  </si>
  <si>
    <t>0443</t>
  </si>
  <si>
    <t>6430</t>
  </si>
  <si>
    <t>Розробка схем та проектних рішень масового застосування</t>
  </si>
  <si>
    <t>6600</t>
  </si>
  <si>
    <t>Транспорт, дорожнє господарство, зв'язок, телекомунікації та інформатика</t>
  </si>
  <si>
    <t>0456</t>
  </si>
  <si>
    <t>6650</t>
  </si>
  <si>
    <t>Утримання та розвиток інфраструктури доріг</t>
  </si>
  <si>
    <t>7200</t>
  </si>
  <si>
    <t>0830</t>
  </si>
  <si>
    <t>Сприяння діяльності телебачення і радіомовлення</t>
  </si>
  <si>
    <t>7212</t>
  </si>
  <si>
    <t>Підтримка періодичних видань (газет та журналів)</t>
  </si>
  <si>
    <t>7300</t>
  </si>
  <si>
    <t>Сільське і лісове господарство, рибне господарство та мисливство</t>
  </si>
  <si>
    <t>0421</t>
  </si>
  <si>
    <t>7310</t>
  </si>
  <si>
    <t>Проведення заходів із землеустрою</t>
  </si>
  <si>
    <t>7400</t>
  </si>
  <si>
    <t>Інші послуги, пов'язані з економічною діяльністю</t>
  </si>
  <si>
    <t>0470</t>
  </si>
  <si>
    <t>7410</t>
  </si>
  <si>
    <t>Заходи з енергозбереження</t>
  </si>
  <si>
    <t>7470</t>
  </si>
  <si>
    <t>Внески до статутного капіталу суб’єктів господарювання</t>
  </si>
  <si>
    <t>0320</t>
  </si>
  <si>
    <t>7810</t>
  </si>
  <si>
    <t>Видатки на запобігання та ліквідацію надзвичайних ситуацій та наслідків стихійного лиха</t>
  </si>
  <si>
    <t>7840</t>
  </si>
  <si>
    <t>Організація рятування на водах</t>
  </si>
  <si>
    <t>0133</t>
  </si>
  <si>
    <t>Іншi видатки</t>
  </si>
  <si>
    <t>9010</t>
  </si>
  <si>
    <t>Обслуговування боргу</t>
  </si>
  <si>
    <t>0511</t>
  </si>
  <si>
    <t>9110</t>
  </si>
  <si>
    <t>Охорона та раціональне використання природних ресурсів</t>
  </si>
  <si>
    <t xml:space="preserve">Забезпечення соціальними послугами </t>
  </si>
  <si>
    <t>Уточнений план на рік</t>
  </si>
  <si>
    <t>1220</t>
  </si>
  <si>
    <t xml:space="preserve">                                     Видатки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</si>
  <si>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</si>
  <si>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</si>
  <si>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Центри соціальних служб для сім′ї, дітей та молоді</t>
  </si>
  <si>
    <t>Програми і заходи центрів соціальних служб для сім′ї, дітей та молоді</t>
  </si>
  <si>
    <t>Здійснення заходів та реалізація проектів на виконання Державної цільової соціальної програми "Молодь України"</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</si>
  <si>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t>
  </si>
  <si>
    <t>Надання пільг багатодітним сім'ям на житлово - комунальні послуги</t>
  </si>
  <si>
    <t>Надання субсидій населенню для відшкодування витрат на оплату житлово - комунальних послуг</t>
  </si>
  <si>
    <t>Надання пільг ветеранам війни, особам, на яких поширюється дія Закону Украіни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</si>
  <si>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</si>
  <si>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Надання пільг багатодітним сім'ям на придбання твердого палива та скрапленого газу</t>
  </si>
  <si>
    <t xml:space="preserve">Надання інших пільг ветеранам війни, особам, на яких поширюється дія Закону Украіни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</si>
  <si>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</si>
  <si>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</si>
  <si>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Надання допомоги у зв"язку з вагітністю і пологами</t>
  </si>
  <si>
    <t>3400</t>
  </si>
  <si>
    <t>Філармонії, музичні колективи і ансамблі та інші  мистецькі заклади та заходи</t>
  </si>
  <si>
    <t>Бібліотеки</t>
  </si>
  <si>
    <t>Музеї і виставки</t>
  </si>
  <si>
    <t>Палаци і будинки культури, клуби та інші заклади клубного типу</t>
  </si>
  <si>
    <t>Школи естетичного виховання дітей</t>
  </si>
  <si>
    <t>Житлово- комунальне господарство</t>
  </si>
  <si>
    <t xml:space="preserve">Капітальний ремонт житлового фонду </t>
  </si>
  <si>
    <t xml:space="preserve">Забезпеченняфункціонування водопровідно-каналізаційного господарства </t>
  </si>
  <si>
    <t xml:space="preserve">Усього </t>
  </si>
  <si>
    <t>грн.</t>
  </si>
  <si>
    <t>Надання пільг ветеранам війни, особам,  на яких поширюється чинність Закону Украіни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t>
  </si>
  <si>
    <t>6060</t>
  </si>
  <si>
    <t>8600</t>
  </si>
  <si>
    <t>Спеціальний фонд</t>
  </si>
  <si>
    <t>Разом</t>
  </si>
  <si>
    <t>3134</t>
  </si>
  <si>
    <t>Заходи державної політики з питань сім'ї</t>
  </si>
  <si>
    <t>7820</t>
  </si>
  <si>
    <t>Заходи у сфері захисту населення і територій від надзвичайних ситуацій техногенного та прородного характеру</t>
  </si>
  <si>
    <t>9000</t>
  </si>
  <si>
    <t>Нерозподілені видатки</t>
  </si>
  <si>
    <t>8800</t>
  </si>
  <si>
    <t>Інші субвенції</t>
  </si>
  <si>
    <t>6021</t>
  </si>
  <si>
    <t>Капітальний ремонт житлового фонду  об'єднань співвласників багатоквартирних будинків</t>
  </si>
  <si>
    <t>9180</t>
  </si>
  <si>
    <t>продовження додатку 2</t>
  </si>
  <si>
    <t>КПКВКМБ</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</si>
  <si>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t>
  </si>
  <si>
    <t>3202</t>
  </si>
  <si>
    <t>Надання фінансової підтримки громадським організаціям інвалідів і ветеранів, діяльність яких має соціальну спрямованість</t>
  </si>
  <si>
    <t>5041</t>
  </si>
  <si>
    <t>5062</t>
  </si>
  <si>
    <t>6010</t>
  </si>
  <si>
    <t>Забезпечення надійного та безперебійного функціонування житлово-експлуатаційного господарства</t>
  </si>
  <si>
    <t>6150</t>
  </si>
  <si>
    <t>7211</t>
  </si>
  <si>
    <t>7450</t>
  </si>
  <si>
    <t>Сприяння розвитку малого та середнього підприємництва</t>
  </si>
  <si>
    <t>3112</t>
  </si>
  <si>
    <t>Заходи державної політики з питань дітей та їх соціального захисту</t>
  </si>
  <si>
    <t>Утримання та  навчально-тренувальна робота комунальних дитячо-юнацьких спортивних шкіл</t>
  </si>
  <si>
    <t>6324</t>
  </si>
  <si>
    <t>Будівництво та придбання житла для окреми категорій населення</t>
  </si>
  <si>
    <t>9120</t>
  </si>
  <si>
    <t>Утилізація відхлдів</t>
  </si>
  <si>
    <t>Цільві фонди, утворені Верховною Радою Автономної Республіки Крим, органами місцевого самоврядування і місцевими органами виконавчої влади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</si>
  <si>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</si>
  <si>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</si>
  <si>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 xml:space="preserve">Звіт про виконання  міського бюджету м.Павлоград за  9 місяців  2017 року   
</t>
  </si>
  <si>
    <t>Виконано за 9 місяців 2017 року</t>
  </si>
  <si>
    <t>7420</t>
  </si>
  <si>
    <t>Програма стабілізації та соціально-економічного розвитку територій</t>
  </si>
  <si>
    <t>8370</t>
  </si>
  <si>
    <t>Субвенція з місцевого бюджету державному бюджету на виконання програм соціально-економічного та культурного розвитку регіонів</t>
  </si>
  <si>
    <t>Підтримка засобів масової інформації</t>
  </si>
  <si>
    <t>до рішення виконавчого комітету</t>
  </si>
  <si>
    <t>Додаток 2</t>
  </si>
  <si>
    <t xml:space="preserve"> Начальник фінансового управління
</t>
  </si>
  <si>
    <t>Р.В.Роїк</t>
  </si>
  <si>
    <t>Начальник фінансового управління</t>
  </si>
  <si>
    <t>06.10.2017р.</t>
  </si>
  <si>
    <t>№ 672</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</si>
</sst>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Red]#,##0"/>
    <numFmt numFmtId="189" formatCode="0.0"/>
    <numFmt numFmtId="190" formatCode="00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s>
  <fonts count="53">
    <font>
      <sz val="10"/>
      <name val="Arial Cyr"/>
      <family val="0"/>
    </font>
    <font>
      <sz val="12"/>
      <name val="Times New Roman Cyr"/>
      <family val="1"/>
    </font>
    <font>
      <u val="single"/>
      <sz val="10"/>
      <color indexed="12"/>
      <name val="Arial Cyr"/>
      <family val="0"/>
    </font>
    <font>
      <u val="single"/>
      <sz val="10"/>
      <color indexed="36"/>
      <name val="Arial Cyr"/>
      <family val="0"/>
    </font>
    <font>
      <sz val="10"/>
      <name val="Times New Roman"/>
      <family val="1"/>
    </font>
    <font>
      <b/>
      <sz val="10"/>
      <name val="Times New Roman"/>
      <family val="1"/>
    </font>
    <font>
      <b/>
      <sz val="10"/>
      <name val="Arial"/>
      <family val="2"/>
    </font>
    <font>
      <b/>
      <sz val="14"/>
      <name val="Times New Roman"/>
      <family val="1"/>
    </font>
    <font>
      <sz val="8"/>
      <name val="Arial"/>
      <family val="2"/>
    </font>
    <font>
      <b/>
      <sz val="10"/>
      <name val="Arial Cyr"/>
      <family val="0"/>
    </font>
    <font>
      <b/>
      <sz val="8"/>
      <name val="Arial"/>
      <family val="2"/>
    </font>
    <font>
      <sz val="14"/>
      <name val="Times New Roman"/>
      <family val="1"/>
    </font>
    <font>
      <sz val="12"/>
      <name val="Arial Cyr"/>
      <family val="0"/>
    </font>
    <font>
      <sz val="12"/>
      <name val="Times New Roman"/>
      <family val="1"/>
    </font>
    <font>
      <sz val="12"/>
      <name val="Arial"/>
      <family val="2"/>
    </font>
    <font>
      <sz val="18"/>
      <name val="Times New Roman"/>
      <family val="1"/>
    </font>
    <font>
      <b/>
      <sz val="16"/>
      <name val="Times New Roman"/>
      <family val="1"/>
    </font>
    <font>
      <b/>
      <sz val="20"/>
      <name val="Times New Roman"/>
      <family val="1"/>
    </font>
    <font>
      <sz val="16"/>
      <name val="Arial Cyr"/>
      <family val="0"/>
    </font>
    <font>
      <sz val="1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 fillId="0" borderId="0">
      <alignment/>
      <protection/>
    </xf>
    <xf numFmtId="0" fontId="3"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2" fillId="32" borderId="0" applyNumberFormat="0" applyBorder="0" applyAlignment="0" applyProtection="0"/>
  </cellStyleXfs>
  <cellXfs count="75">
    <xf numFmtId="0" fontId="0" fillId="0" borderId="0" xfId="0" applyAlignment="1">
      <alignment/>
    </xf>
    <xf numFmtId="2" fontId="8" fillId="0" borderId="10" xfId="0" applyNumberFormat="1" applyFont="1" applyFill="1" applyBorder="1" applyAlignment="1" applyProtection="1">
      <alignment horizontal="right"/>
      <protection/>
    </xf>
    <xf numFmtId="2" fontId="8" fillId="0" borderId="11" xfId="0" applyNumberFormat="1" applyFont="1" applyFill="1" applyBorder="1" applyAlignment="1" applyProtection="1">
      <alignment horizontal="right"/>
      <protection/>
    </xf>
    <xf numFmtId="49" fontId="4" fillId="0" borderId="12" xfId="0" applyNumberFormat="1" applyFont="1" applyFill="1" applyBorder="1" applyAlignment="1" applyProtection="1">
      <alignment horizontal="center" vertical="center"/>
      <protection hidden="1"/>
    </xf>
    <xf numFmtId="0" fontId="9" fillId="0" borderId="0" xfId="0" applyFont="1" applyAlignment="1">
      <alignment/>
    </xf>
    <xf numFmtId="0" fontId="6" fillId="0" borderId="0" xfId="0" applyFont="1" applyFill="1" applyAlignment="1">
      <alignment horizontal="justify"/>
    </xf>
    <xf numFmtId="49" fontId="5" fillId="0" borderId="12" xfId="0" applyNumberFormat="1" applyFont="1" applyFill="1" applyBorder="1" applyAlignment="1" applyProtection="1">
      <alignment horizontal="center" vertical="center"/>
      <protection hidden="1"/>
    </xf>
    <xf numFmtId="2" fontId="10" fillId="0" borderId="10" xfId="0" applyNumberFormat="1" applyFont="1" applyFill="1" applyBorder="1" applyAlignment="1" applyProtection="1">
      <alignment horizontal="right"/>
      <protection/>
    </xf>
    <xf numFmtId="2" fontId="10" fillId="0" borderId="11" xfId="0" applyNumberFormat="1" applyFont="1" applyFill="1" applyBorder="1" applyAlignment="1" applyProtection="1">
      <alignment horizontal="right"/>
      <protection/>
    </xf>
    <xf numFmtId="0" fontId="7" fillId="0" borderId="10" xfId="53" applyFont="1" applyFill="1" applyBorder="1" applyAlignment="1" applyProtection="1">
      <alignment horizontal="justify" vertical="center" wrapText="1"/>
      <protection/>
    </xf>
    <xf numFmtId="0" fontId="4" fillId="0" borderId="12" xfId="0" applyFont="1" applyFill="1" applyBorder="1" applyAlignment="1">
      <alignment horizontal="center"/>
    </xf>
    <xf numFmtId="0" fontId="4" fillId="0" borderId="1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protection/>
    </xf>
    <xf numFmtId="0" fontId="7" fillId="0" borderId="0" xfId="0" applyFont="1" applyFill="1" applyBorder="1" applyAlignment="1">
      <alignment vertical="center"/>
    </xf>
    <xf numFmtId="0" fontId="11" fillId="0" borderId="10" xfId="0" applyFont="1" applyFill="1" applyBorder="1" applyAlignment="1">
      <alignment horizontal="center"/>
    </xf>
    <xf numFmtId="49" fontId="7" fillId="0" borderId="1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0" fontId="11" fillId="0" borderId="10" xfId="53" applyFont="1" applyFill="1" applyBorder="1" applyAlignment="1" applyProtection="1">
      <alignment horizontal="justify" vertical="center" wrapText="1"/>
      <protection/>
    </xf>
    <xf numFmtId="0" fontId="11" fillId="0" borderId="0" xfId="0" applyFont="1" applyAlignment="1">
      <alignment/>
    </xf>
    <xf numFmtId="0" fontId="12" fillId="0" borderId="0" xfId="0" applyFont="1" applyAlignment="1">
      <alignment horizontal="justify" vertical="center"/>
    </xf>
    <xf numFmtId="0" fontId="13" fillId="0" borderId="0" xfId="0" applyFont="1" applyFill="1" applyBorder="1" applyAlignment="1">
      <alignment horizontal="justify" vertical="center"/>
    </xf>
    <xf numFmtId="0" fontId="14" fillId="0" borderId="0" xfId="0" applyFont="1" applyFill="1" applyAlignment="1">
      <alignment horizontal="justify" vertical="center"/>
    </xf>
    <xf numFmtId="0" fontId="11" fillId="0" borderId="13" xfId="53" applyFont="1" applyFill="1" applyBorder="1" applyAlignment="1" applyProtection="1">
      <alignment horizontal="justify" vertical="center" wrapText="1"/>
      <protection/>
    </xf>
    <xf numFmtId="0" fontId="11" fillId="0" borderId="13" xfId="0" applyFont="1" applyFill="1" applyBorder="1" applyAlignment="1">
      <alignment horizontal="justify" vertical="center" wrapText="1"/>
    </xf>
    <xf numFmtId="0" fontId="11" fillId="0" borderId="13" xfId="0" applyNumberFormat="1" applyFont="1" applyFill="1" applyBorder="1" applyAlignment="1">
      <alignment horizontal="justify" vertical="center" wrapText="1"/>
    </xf>
    <xf numFmtId="0" fontId="11" fillId="33" borderId="13"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11" fillId="33" borderId="13" xfId="0" applyFont="1" applyFill="1" applyBorder="1" applyAlignment="1">
      <alignment horizontal="justify" vertical="center"/>
    </xf>
    <xf numFmtId="0" fontId="7" fillId="0" borderId="13" xfId="53" applyFont="1" applyFill="1" applyBorder="1" applyAlignment="1" applyProtection="1">
      <alignment horizontal="justify" vertical="center" wrapText="1"/>
      <protection/>
    </xf>
    <xf numFmtId="0" fontId="7" fillId="33" borderId="13" xfId="0" applyFont="1" applyFill="1" applyBorder="1" applyAlignment="1">
      <alignment horizontal="justify" vertical="center" wrapText="1"/>
    </xf>
    <xf numFmtId="0" fontId="7" fillId="0" borderId="0" xfId="0" applyFont="1" applyFill="1" applyBorder="1" applyAlignment="1">
      <alignment/>
    </xf>
    <xf numFmtId="0" fontId="7" fillId="0" borderId="0" xfId="0" applyFont="1" applyFill="1" applyAlignment="1">
      <alignment horizontal="justify"/>
    </xf>
    <xf numFmtId="0" fontId="7" fillId="0" borderId="0" xfId="0" applyFont="1" applyFill="1" applyAlignment="1" applyProtection="1">
      <alignment horizontal="justify"/>
      <protection locked="0"/>
    </xf>
    <xf numFmtId="0" fontId="11" fillId="0" borderId="13" xfId="0" applyFont="1" applyFill="1" applyBorder="1" applyAlignment="1">
      <alignment horizontal="justify" vertical="center"/>
    </xf>
    <xf numFmtId="0" fontId="11" fillId="0" borderId="13" xfId="0" applyFont="1" applyFill="1" applyBorder="1" applyAlignment="1" applyProtection="1">
      <alignment horizontal="justify" vertical="center"/>
      <protection locked="0"/>
    </xf>
    <xf numFmtId="0" fontId="15" fillId="0" borderId="0" xfId="0" applyFont="1" applyFill="1" applyAlignment="1" applyProtection="1">
      <alignment horizontal="center"/>
      <protection locked="0"/>
    </xf>
    <xf numFmtId="2" fontId="11" fillId="0" borderId="10" xfId="0" applyNumberFormat="1" applyFont="1" applyFill="1" applyBorder="1" applyAlignment="1">
      <alignment horizontal="center" vertical="center"/>
    </xf>
    <xf numFmtId="2" fontId="7" fillId="0" borderId="10" xfId="0" applyNumberFormat="1" applyFont="1" applyFill="1" applyBorder="1" applyAlignment="1">
      <alignment horizontal="center" vertical="center"/>
    </xf>
    <xf numFmtId="0" fontId="0" fillId="0" borderId="0" xfId="0" applyFill="1" applyAlignment="1">
      <alignment/>
    </xf>
    <xf numFmtId="1" fontId="11" fillId="0" borderId="10" xfId="0" applyNumberFormat="1" applyFont="1" applyFill="1" applyBorder="1" applyAlignment="1">
      <alignment horizontal="center" vertical="center"/>
    </xf>
    <xf numFmtId="1" fontId="7" fillId="0" borderId="10"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xf>
    <xf numFmtId="0" fontId="16" fillId="0" borderId="10" xfId="53" applyFont="1" applyFill="1" applyBorder="1" applyAlignment="1" applyProtection="1">
      <alignment horizontal="justify" vertical="center" wrapText="1"/>
      <protection/>
    </xf>
    <xf numFmtId="49" fontId="17" fillId="0" borderId="14" xfId="0" applyNumberFormat="1" applyFont="1" applyFill="1" applyBorder="1" applyAlignment="1" applyProtection="1">
      <alignment vertical="center" wrapText="1"/>
      <protection locked="0"/>
    </xf>
    <xf numFmtId="0" fontId="16" fillId="0" borderId="13" xfId="0" applyFont="1" applyFill="1" applyBorder="1" applyAlignment="1">
      <alignment/>
    </xf>
    <xf numFmtId="49" fontId="7" fillId="0" borderId="13" xfId="0" applyNumberFormat="1" applyFont="1" applyFill="1" applyBorder="1" applyAlignment="1" applyProtection="1">
      <alignment horizontal="center" vertical="center" wrapText="1"/>
      <protection locked="0"/>
    </xf>
    <xf numFmtId="0" fontId="11" fillId="0" borderId="10" xfId="0" applyNumberFormat="1" applyFont="1" applyFill="1" applyBorder="1" applyAlignment="1" applyProtection="1">
      <alignment horizontal="center" vertical="center"/>
      <protection/>
    </xf>
    <xf numFmtId="2" fontId="16" fillId="0" borderId="10" xfId="0" applyNumberFormat="1" applyFont="1" applyFill="1" applyBorder="1" applyAlignment="1">
      <alignment horizontal="center" vertical="center"/>
    </xf>
    <xf numFmtId="2" fontId="16" fillId="0" borderId="13" xfId="0" applyNumberFormat="1" applyFont="1" applyFill="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49" fontId="11" fillId="0" borderId="15" xfId="0" applyNumberFormat="1" applyFont="1" applyFill="1" applyBorder="1" applyAlignment="1">
      <alignment horizontal="center" vertical="center"/>
    </xf>
    <xf numFmtId="49" fontId="11" fillId="0" borderId="13" xfId="0" applyNumberFormat="1" applyFont="1" applyFill="1" applyBorder="1" applyAlignment="1">
      <alignment vertical="center"/>
    </xf>
    <xf numFmtId="49" fontId="11" fillId="0" borderId="13" xfId="0" applyNumberFormat="1" applyFont="1" applyFill="1" applyBorder="1" applyAlignment="1">
      <alignment horizontal="center" vertical="center"/>
    </xf>
    <xf numFmtId="49" fontId="5" fillId="0" borderId="16" xfId="0" applyNumberFormat="1" applyFont="1" applyFill="1" applyBorder="1" applyAlignment="1" applyProtection="1">
      <alignment horizontal="center" vertical="center"/>
      <protection hidden="1"/>
    </xf>
    <xf numFmtId="2" fontId="10" fillId="0" borderId="17" xfId="0" applyNumberFormat="1" applyFont="1" applyFill="1" applyBorder="1" applyAlignment="1" applyProtection="1">
      <alignment horizontal="right"/>
      <protection/>
    </xf>
    <xf numFmtId="49" fontId="7" fillId="0" borderId="0" xfId="0" applyNumberFormat="1" applyFont="1" applyFill="1" applyBorder="1" applyAlignment="1">
      <alignment horizontal="center" vertical="center"/>
    </xf>
    <xf numFmtId="0" fontId="7" fillId="0" borderId="0" xfId="53" applyFont="1" applyFill="1" applyBorder="1" applyAlignment="1" applyProtection="1">
      <alignment horizontal="justify" vertical="center" wrapText="1"/>
      <protection/>
    </xf>
    <xf numFmtId="49" fontId="7" fillId="0" borderId="13" xfId="0" applyNumberFormat="1" applyFont="1" applyFill="1" applyBorder="1" applyAlignment="1">
      <alignment horizontal="center" vertical="center"/>
    </xf>
    <xf numFmtId="2" fontId="7" fillId="0" borderId="13" xfId="0" applyNumberFormat="1" applyFont="1" applyFill="1" applyBorder="1" applyAlignment="1">
      <alignment horizontal="center" vertical="center"/>
    </xf>
    <xf numFmtId="49" fontId="11" fillId="0" borderId="0" xfId="0" applyNumberFormat="1" applyFont="1" applyFill="1" applyBorder="1" applyAlignment="1">
      <alignment vertical="center"/>
    </xf>
    <xf numFmtId="2" fontId="11" fillId="0" borderId="13" xfId="0" applyNumberFormat="1" applyFont="1" applyFill="1" applyBorder="1" applyAlignment="1">
      <alignment horizontal="center" vertical="center"/>
    </xf>
    <xf numFmtId="0" fontId="18" fillId="0" borderId="0" xfId="0" applyFont="1" applyAlignment="1">
      <alignment/>
    </xf>
    <xf numFmtId="0" fontId="0" fillId="0" borderId="0" xfId="0" applyFont="1" applyAlignment="1">
      <alignment/>
    </xf>
    <xf numFmtId="0" fontId="0" fillId="0" borderId="0" xfId="0" applyFont="1" applyAlignment="1">
      <alignment/>
    </xf>
    <xf numFmtId="0" fontId="11" fillId="0" borderId="10" xfId="0" applyFont="1" applyFill="1" applyBorder="1" applyAlignment="1">
      <alignment horizontal="justify" vertical="center" wrapText="1"/>
    </xf>
    <xf numFmtId="2" fontId="0" fillId="0" borderId="0" xfId="0" applyNumberFormat="1" applyAlignment="1">
      <alignment/>
    </xf>
    <xf numFmtId="2" fontId="11" fillId="0" borderId="0" xfId="0" applyNumberFormat="1" applyFont="1" applyAlignment="1">
      <alignment horizontal="center" vertical="center"/>
    </xf>
    <xf numFmtId="189" fontId="11" fillId="0" borderId="10" xfId="0" applyNumberFormat="1" applyFont="1" applyFill="1" applyBorder="1" applyAlignment="1">
      <alignment horizontal="center" vertical="center"/>
    </xf>
    <xf numFmtId="189" fontId="7" fillId="0" borderId="10"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0" fontId="15" fillId="0" borderId="0" xfId="0" applyFont="1" applyAlignment="1">
      <alignment horizontal="center" vertical="center" wrapText="1"/>
    </xf>
    <xf numFmtId="0" fontId="19" fillId="0" borderId="0" xfId="0" applyFont="1" applyAlignment="1">
      <alignment horizontal="left" wrapText="1"/>
    </xf>
    <xf numFmtId="0" fontId="19" fillId="0" borderId="0" xfId="0" applyFont="1" applyAlignment="1">
      <alignment horizontal="left"/>
    </xf>
    <xf numFmtId="0" fontId="19" fillId="0" borderId="0" xfId="0" applyFont="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82"/>
  <sheetViews>
    <sheetView tabSelected="1" view="pageBreakPreview" zoomScale="75" zoomScaleNormal="75" zoomScaleSheetLayoutView="75" workbookViewId="0" topLeftCell="C1">
      <selection activeCell="E4" sqref="E4"/>
    </sheetView>
  </sheetViews>
  <sheetFormatPr defaultColWidth="9.00390625" defaultRowHeight="12.75"/>
  <cols>
    <col min="1" max="1" width="0.2421875" style="0" hidden="1" customWidth="1"/>
    <col min="2" max="2" width="1.12109375" style="0" hidden="1" customWidth="1"/>
    <col min="3" max="3" width="15.25390625" style="0" customWidth="1"/>
    <col min="4" max="4" width="66.75390625" style="0" customWidth="1"/>
    <col min="5" max="5" width="20.125" style="0" customWidth="1"/>
    <col min="6" max="6" width="20.75390625" style="0" customWidth="1"/>
    <col min="7" max="7" width="13.125" style="0" hidden="1" customWidth="1"/>
    <col min="8" max="9" width="11.875" style="0" hidden="1" customWidth="1"/>
    <col min="10" max="12" width="14.25390625" style="0" hidden="1" customWidth="1"/>
  </cols>
  <sheetData>
    <row r="1" spans="3:6" ht="18.75">
      <c r="C1" s="18"/>
      <c r="D1" s="18"/>
      <c r="E1" s="18" t="s">
        <v>249</v>
      </c>
      <c r="F1" s="18"/>
    </row>
    <row r="2" spans="3:6" ht="18.75">
      <c r="C2" s="18"/>
      <c r="D2" s="18"/>
      <c r="E2" s="18" t="s">
        <v>248</v>
      </c>
      <c r="F2" s="18"/>
    </row>
    <row r="3" spans="3:6" ht="18.75">
      <c r="C3" s="18"/>
      <c r="D3" s="18"/>
      <c r="E3" s="18" t="s">
        <v>253</v>
      </c>
      <c r="F3" s="18"/>
    </row>
    <row r="4" spans="3:6" ht="18.75">
      <c r="C4" s="18"/>
      <c r="D4" s="18"/>
      <c r="E4" s="18" t="s">
        <v>254</v>
      </c>
      <c r="F4" s="18"/>
    </row>
    <row r="5" spans="3:6" ht="18.75">
      <c r="C5" s="18"/>
      <c r="D5" s="18"/>
      <c r="E5" s="18"/>
      <c r="F5" s="18"/>
    </row>
    <row r="6" spans="3:6" ht="62.25" customHeight="1">
      <c r="C6" s="71" t="s">
        <v>241</v>
      </c>
      <c r="D6" s="71"/>
      <c r="E6" s="71"/>
      <c r="F6" s="71"/>
    </row>
    <row r="7" spans="2:12" s="4" customFormat="1" ht="19.5" customHeight="1">
      <c r="B7" s="13" t="s">
        <v>1</v>
      </c>
      <c r="C7" s="30"/>
      <c r="D7" s="31"/>
      <c r="E7" s="32"/>
      <c r="F7" s="35" t="s">
        <v>201</v>
      </c>
      <c r="G7" s="5"/>
      <c r="H7" s="5"/>
      <c r="I7" s="5"/>
      <c r="J7" s="5"/>
      <c r="K7" s="5"/>
      <c r="L7" s="5"/>
    </row>
    <row r="8" spans="2:12" s="19" customFormat="1" ht="75.75" customHeight="1">
      <c r="B8" s="20"/>
      <c r="C8" s="33" t="s">
        <v>219</v>
      </c>
      <c r="D8" s="33" t="s">
        <v>175</v>
      </c>
      <c r="E8" s="34" t="s">
        <v>173</v>
      </c>
      <c r="F8" s="34" t="s">
        <v>242</v>
      </c>
      <c r="G8" s="21"/>
      <c r="H8" s="21"/>
      <c r="I8" s="21"/>
      <c r="J8" s="21"/>
      <c r="K8" s="21"/>
      <c r="L8" s="21"/>
    </row>
    <row r="9" spans="2:12" ht="33.75" customHeight="1">
      <c r="B9" s="10"/>
      <c r="C9" s="14"/>
      <c r="D9" s="43" t="s">
        <v>0</v>
      </c>
      <c r="E9" s="45"/>
      <c r="F9" s="46"/>
      <c r="G9" s="11"/>
      <c r="H9" s="11"/>
      <c r="I9" s="11"/>
      <c r="J9" s="11"/>
      <c r="K9" s="11"/>
      <c r="L9" s="12"/>
    </row>
    <row r="10" spans="1:12" s="4" customFormat="1" ht="28.5" customHeight="1">
      <c r="A10" s="4">
        <v>1</v>
      </c>
      <c r="B10" s="6" t="s">
        <v>2</v>
      </c>
      <c r="C10" s="15" t="s">
        <v>3</v>
      </c>
      <c r="D10" s="9" t="s">
        <v>4</v>
      </c>
      <c r="E10" s="40">
        <f>E11+E12</f>
        <v>39776834</v>
      </c>
      <c r="F10" s="37">
        <f>F11+F12</f>
        <v>28442753.53</v>
      </c>
      <c r="G10" s="7">
        <v>15730</v>
      </c>
      <c r="H10" s="7">
        <v>7785</v>
      </c>
      <c r="I10" s="7">
        <v>0</v>
      </c>
      <c r="J10" s="7">
        <v>32497666</v>
      </c>
      <c r="K10" s="7">
        <v>32497666</v>
      </c>
      <c r="L10" s="8">
        <v>7776831.04</v>
      </c>
    </row>
    <row r="11" spans="1:12" ht="77.25" customHeight="1">
      <c r="A11" t="e">
        <f>#REF!+1</f>
        <v>#REF!</v>
      </c>
      <c r="B11" s="3" t="s">
        <v>8</v>
      </c>
      <c r="C11" s="16" t="s">
        <v>9</v>
      </c>
      <c r="D11" s="17" t="s">
        <v>239</v>
      </c>
      <c r="E11" s="39">
        <v>17026371</v>
      </c>
      <c r="F11" s="36">
        <v>11683278.46</v>
      </c>
      <c r="G11" s="1">
        <v>15730</v>
      </c>
      <c r="H11" s="1">
        <v>7785</v>
      </c>
      <c r="I11" s="1">
        <v>0</v>
      </c>
      <c r="J11" s="1">
        <v>13946380</v>
      </c>
      <c r="K11" s="1">
        <v>13946380</v>
      </c>
      <c r="L11" s="2">
        <v>3651227.02</v>
      </c>
    </row>
    <row r="12" spans="1:12" ht="51.75" customHeight="1">
      <c r="A12" t="e">
        <f>#REF!+1</f>
        <v>#REF!</v>
      </c>
      <c r="B12" s="3" t="s">
        <v>8</v>
      </c>
      <c r="C12" s="16" t="s">
        <v>10</v>
      </c>
      <c r="D12" s="17" t="s">
        <v>11</v>
      </c>
      <c r="E12" s="39">
        <v>22750463</v>
      </c>
      <c r="F12" s="36">
        <v>16759475.07</v>
      </c>
      <c r="G12" s="1">
        <v>0</v>
      </c>
      <c r="H12" s="1">
        <v>0</v>
      </c>
      <c r="I12" s="1">
        <v>0</v>
      </c>
      <c r="J12" s="1">
        <v>18551286</v>
      </c>
      <c r="K12" s="1">
        <v>18551286</v>
      </c>
      <c r="L12" s="2">
        <v>4125604.02</v>
      </c>
    </row>
    <row r="13" spans="1:12" s="4" customFormat="1" ht="27.75" customHeight="1">
      <c r="A13" s="4" t="e">
        <f>#REF!+1</f>
        <v>#REF!</v>
      </c>
      <c r="B13" s="6" t="s">
        <v>2</v>
      </c>
      <c r="C13" s="15" t="s">
        <v>12</v>
      </c>
      <c r="D13" s="9" t="s">
        <v>13</v>
      </c>
      <c r="E13" s="37">
        <f>E14+E15+E16+E17+E18+E19+E20+E21+E22+E23</f>
        <v>225740241.35000002</v>
      </c>
      <c r="F13" s="37">
        <f>F14+F15+F16+F17+F18+F19+F20+F21+F22+F23</f>
        <v>162370917.25000003</v>
      </c>
      <c r="G13" s="7">
        <v>0</v>
      </c>
      <c r="H13" s="7">
        <v>3268796.9</v>
      </c>
      <c r="I13" s="7">
        <v>724142.38</v>
      </c>
      <c r="J13" s="7">
        <v>238650755.46</v>
      </c>
      <c r="K13" s="7">
        <v>239456261.61</v>
      </c>
      <c r="L13" s="8">
        <v>61771910.7</v>
      </c>
    </row>
    <row r="14" spans="1:12" ht="27.75" customHeight="1">
      <c r="A14" t="e">
        <f>#REF!+1</f>
        <v>#REF!</v>
      </c>
      <c r="B14" s="3" t="s">
        <v>14</v>
      </c>
      <c r="C14" s="16" t="s">
        <v>15</v>
      </c>
      <c r="D14" s="22" t="s">
        <v>16</v>
      </c>
      <c r="E14" s="36">
        <v>75074834.9</v>
      </c>
      <c r="F14" s="36">
        <v>54698724.55</v>
      </c>
      <c r="G14" s="1">
        <v>0</v>
      </c>
      <c r="H14" s="1">
        <v>1599394.35</v>
      </c>
      <c r="I14" s="1">
        <v>186394.47</v>
      </c>
      <c r="J14" s="1">
        <v>82641348.14</v>
      </c>
      <c r="K14" s="1">
        <v>82844281.67</v>
      </c>
      <c r="L14" s="2">
        <v>21094780.32</v>
      </c>
    </row>
    <row r="15" spans="1:12" ht="90" customHeight="1">
      <c r="A15" t="e">
        <f>#REF!+1</f>
        <v>#REF!</v>
      </c>
      <c r="B15" s="3" t="s">
        <v>17</v>
      </c>
      <c r="C15" s="16" t="s">
        <v>18</v>
      </c>
      <c r="D15" s="22" t="s">
        <v>176</v>
      </c>
      <c r="E15" s="36">
        <v>129571632.45</v>
      </c>
      <c r="F15" s="36">
        <v>92621410.89</v>
      </c>
      <c r="G15" s="1">
        <v>0</v>
      </c>
      <c r="H15" s="1">
        <v>1550046.66</v>
      </c>
      <c r="I15" s="1">
        <v>510100.35</v>
      </c>
      <c r="J15" s="1">
        <v>133921370.32</v>
      </c>
      <c r="K15" s="1">
        <v>134465950.83</v>
      </c>
      <c r="L15" s="2">
        <v>35272264.69</v>
      </c>
    </row>
    <row r="16" spans="1:12" ht="87" customHeight="1">
      <c r="A16" t="e">
        <f>#REF!+1</f>
        <v>#REF!</v>
      </c>
      <c r="B16" s="3" t="s">
        <v>14</v>
      </c>
      <c r="C16" s="16" t="s">
        <v>19</v>
      </c>
      <c r="D16" s="22" t="s">
        <v>20</v>
      </c>
      <c r="E16" s="39">
        <v>2263734</v>
      </c>
      <c r="F16" s="36">
        <v>1476974.61</v>
      </c>
      <c r="G16" s="1">
        <v>0</v>
      </c>
      <c r="H16" s="1">
        <v>0</v>
      </c>
      <c r="I16" s="1">
        <v>0</v>
      </c>
      <c r="J16" s="1">
        <v>2413734</v>
      </c>
      <c r="K16" s="1">
        <v>2413734</v>
      </c>
      <c r="L16" s="2">
        <v>460886.56</v>
      </c>
    </row>
    <row r="17" spans="1:12" ht="48.75" customHeight="1">
      <c r="A17" t="e">
        <f>#REF!+1</f>
        <v>#REF!</v>
      </c>
      <c r="B17" s="3" t="s">
        <v>21</v>
      </c>
      <c r="C17" s="16" t="s">
        <v>22</v>
      </c>
      <c r="D17" s="22" t="s">
        <v>23</v>
      </c>
      <c r="E17" s="39">
        <v>10879915</v>
      </c>
      <c r="F17" s="36">
        <v>7997354.36</v>
      </c>
      <c r="G17" s="1">
        <v>0</v>
      </c>
      <c r="H17" s="1">
        <v>85171.46</v>
      </c>
      <c r="I17" s="1">
        <v>680</v>
      </c>
      <c r="J17" s="1">
        <v>11605550</v>
      </c>
      <c r="K17" s="1">
        <v>11608275.51</v>
      </c>
      <c r="L17" s="2">
        <v>2908319.06</v>
      </c>
    </row>
    <row r="18" spans="1:12" ht="46.5" customHeight="1">
      <c r="A18" t="e">
        <f>#REF!+1</f>
        <v>#REF!</v>
      </c>
      <c r="B18" s="3" t="s">
        <v>24</v>
      </c>
      <c r="C18" s="16" t="s">
        <v>25</v>
      </c>
      <c r="D18" s="22" t="s">
        <v>26</v>
      </c>
      <c r="E18" s="39">
        <v>1266923</v>
      </c>
      <c r="F18" s="36">
        <v>858716.4</v>
      </c>
      <c r="G18" s="1">
        <v>0</v>
      </c>
      <c r="H18" s="1">
        <v>0</v>
      </c>
      <c r="I18" s="1">
        <v>0</v>
      </c>
      <c r="J18" s="1">
        <v>1380853</v>
      </c>
      <c r="K18" s="1">
        <v>1380853</v>
      </c>
      <c r="L18" s="2">
        <v>282474.27</v>
      </c>
    </row>
    <row r="19" spans="1:12" ht="31.5" customHeight="1">
      <c r="A19" t="e">
        <f>#REF!+1</f>
        <v>#REF!</v>
      </c>
      <c r="B19" s="3" t="s">
        <v>24</v>
      </c>
      <c r="C19" s="16" t="s">
        <v>27</v>
      </c>
      <c r="D19" s="22" t="s">
        <v>28</v>
      </c>
      <c r="E19" s="39">
        <v>3426131</v>
      </c>
      <c r="F19" s="36">
        <v>2463314.42</v>
      </c>
      <c r="G19" s="1">
        <v>0</v>
      </c>
      <c r="H19" s="1">
        <v>2330.16</v>
      </c>
      <c r="I19" s="1">
        <v>90</v>
      </c>
      <c r="J19" s="1">
        <v>3450185</v>
      </c>
      <c r="K19" s="1">
        <v>3453835</v>
      </c>
      <c r="L19" s="2">
        <v>784431.55</v>
      </c>
    </row>
    <row r="20" spans="1:12" ht="44.25" customHeight="1">
      <c r="A20" t="e">
        <f>#REF!+1</f>
        <v>#REF!</v>
      </c>
      <c r="B20" s="3" t="s">
        <v>24</v>
      </c>
      <c r="C20" s="16" t="s">
        <v>29</v>
      </c>
      <c r="D20" s="22" t="s">
        <v>30</v>
      </c>
      <c r="E20" s="39">
        <v>590878</v>
      </c>
      <c r="F20" s="36">
        <v>430248.86</v>
      </c>
      <c r="G20" s="1">
        <v>0</v>
      </c>
      <c r="H20" s="1">
        <v>0</v>
      </c>
      <c r="I20" s="1">
        <v>0</v>
      </c>
      <c r="J20" s="1">
        <v>615238</v>
      </c>
      <c r="K20" s="1">
        <v>615238</v>
      </c>
      <c r="L20" s="2">
        <v>129580.17</v>
      </c>
    </row>
    <row r="21" spans="1:12" ht="31.5" customHeight="1">
      <c r="A21" t="e">
        <f>#REF!+1</f>
        <v>#REF!</v>
      </c>
      <c r="B21" s="3" t="s">
        <v>24</v>
      </c>
      <c r="C21" s="16" t="s">
        <v>31</v>
      </c>
      <c r="D21" s="22" t="s">
        <v>32</v>
      </c>
      <c r="E21" s="39">
        <v>2040329</v>
      </c>
      <c r="F21" s="36">
        <v>1487482.9</v>
      </c>
      <c r="G21" s="1">
        <v>0</v>
      </c>
      <c r="H21" s="1">
        <v>31854.27</v>
      </c>
      <c r="I21" s="1">
        <v>26877.56</v>
      </c>
      <c r="J21" s="1">
        <v>2010287</v>
      </c>
      <c r="K21" s="1">
        <v>2061903.6</v>
      </c>
      <c r="L21" s="2">
        <v>684757.79</v>
      </c>
    </row>
    <row r="22" spans="1:12" ht="33.75" customHeight="1">
      <c r="A22" t="e">
        <f>#REF!+1</f>
        <v>#REF!</v>
      </c>
      <c r="B22" s="3" t="s">
        <v>24</v>
      </c>
      <c r="C22" s="16" t="s">
        <v>174</v>
      </c>
      <c r="D22" s="22" t="s">
        <v>33</v>
      </c>
      <c r="E22" s="39">
        <v>558894</v>
      </c>
      <c r="F22" s="36">
        <v>282390.26</v>
      </c>
      <c r="G22" s="1">
        <v>0</v>
      </c>
      <c r="H22" s="1">
        <v>0</v>
      </c>
      <c r="I22" s="1">
        <v>0</v>
      </c>
      <c r="J22" s="1">
        <v>547030</v>
      </c>
      <c r="K22" s="1">
        <v>547030</v>
      </c>
      <c r="L22" s="2">
        <v>139936.29</v>
      </c>
    </row>
    <row r="23" spans="1:12" ht="48.75" customHeight="1">
      <c r="A23" t="e">
        <f>#REF!+1</f>
        <v>#REF!</v>
      </c>
      <c r="B23" s="3" t="s">
        <v>24</v>
      </c>
      <c r="C23" s="16" t="s">
        <v>34</v>
      </c>
      <c r="D23" s="23" t="s">
        <v>35</v>
      </c>
      <c r="E23" s="39">
        <v>66970</v>
      </c>
      <c r="F23" s="39">
        <v>54300</v>
      </c>
      <c r="G23" s="1">
        <v>0</v>
      </c>
      <c r="H23" s="1">
        <v>0</v>
      </c>
      <c r="I23" s="1">
        <v>0</v>
      </c>
      <c r="J23" s="1">
        <v>65160</v>
      </c>
      <c r="K23" s="1">
        <v>65160</v>
      </c>
      <c r="L23" s="2">
        <v>14480</v>
      </c>
    </row>
    <row r="24" spans="1:12" s="4" customFormat="1" ht="27" customHeight="1">
      <c r="A24" s="4" t="e">
        <f>#REF!+1</f>
        <v>#REF!</v>
      </c>
      <c r="B24" s="6" t="s">
        <v>2</v>
      </c>
      <c r="C24" s="15" t="s">
        <v>5</v>
      </c>
      <c r="D24" s="9" t="s">
        <v>36</v>
      </c>
      <c r="E24" s="40">
        <f>E25+E26+E27+E28</f>
        <v>172279228</v>
      </c>
      <c r="F24" s="37">
        <f>F25+F26+F27+F28</f>
        <v>126538323.48</v>
      </c>
      <c r="G24" s="7">
        <v>5134</v>
      </c>
      <c r="H24" s="7">
        <v>1070090.65</v>
      </c>
      <c r="I24" s="7">
        <v>1587988.55</v>
      </c>
      <c r="J24" s="7">
        <v>178822487</v>
      </c>
      <c r="K24" s="7">
        <v>180439065.78</v>
      </c>
      <c r="L24" s="8">
        <v>44204850.47</v>
      </c>
    </row>
    <row r="25" spans="1:12" ht="44.25" customHeight="1">
      <c r="A25" t="e">
        <f>#REF!+1</f>
        <v>#REF!</v>
      </c>
      <c r="B25" s="3" t="s">
        <v>37</v>
      </c>
      <c r="C25" s="16" t="s">
        <v>38</v>
      </c>
      <c r="D25" s="17" t="s">
        <v>39</v>
      </c>
      <c r="E25" s="39">
        <v>88862125</v>
      </c>
      <c r="F25" s="36">
        <v>65159431.91</v>
      </c>
      <c r="G25" s="1">
        <v>0</v>
      </c>
      <c r="H25" s="1">
        <v>608025.11</v>
      </c>
      <c r="I25" s="1">
        <v>1267299.4</v>
      </c>
      <c r="J25" s="1">
        <v>92475213</v>
      </c>
      <c r="K25" s="1">
        <v>93771102.03</v>
      </c>
      <c r="L25" s="2">
        <v>23840953.83</v>
      </c>
    </row>
    <row r="26" spans="1:12" ht="40.5" customHeight="1">
      <c r="A26" t="e">
        <f>#REF!+1</f>
        <v>#REF!</v>
      </c>
      <c r="B26" s="3" t="s">
        <v>40</v>
      </c>
      <c r="C26" s="16" t="s">
        <v>41</v>
      </c>
      <c r="D26" s="17" t="s">
        <v>42</v>
      </c>
      <c r="E26" s="39">
        <v>23298024</v>
      </c>
      <c r="F26" s="36">
        <v>17229461.87</v>
      </c>
      <c r="G26" s="1">
        <v>0</v>
      </c>
      <c r="H26" s="1">
        <v>6936.6</v>
      </c>
      <c r="I26" s="1">
        <v>88280.45</v>
      </c>
      <c r="J26" s="1">
        <v>23539654</v>
      </c>
      <c r="K26" s="1">
        <v>23627935</v>
      </c>
      <c r="L26" s="2">
        <v>5711309.12</v>
      </c>
    </row>
    <row r="27" spans="1:12" ht="25.5" customHeight="1">
      <c r="A27" t="e">
        <f>#REF!+1</f>
        <v>#REF!</v>
      </c>
      <c r="B27" s="3" t="s">
        <v>43</v>
      </c>
      <c r="C27" s="16" t="s">
        <v>44</v>
      </c>
      <c r="D27" s="17" t="s">
        <v>45</v>
      </c>
      <c r="E27" s="39">
        <v>6287237</v>
      </c>
      <c r="F27" s="36">
        <v>4650030.48</v>
      </c>
      <c r="G27" s="1">
        <v>0</v>
      </c>
      <c r="H27" s="1">
        <v>410638.94</v>
      </c>
      <c r="I27" s="1">
        <v>42478.7</v>
      </c>
      <c r="J27" s="1">
        <v>8993097</v>
      </c>
      <c r="K27" s="1">
        <v>9035575.75</v>
      </c>
      <c r="L27" s="2">
        <v>2003430.52</v>
      </c>
    </row>
    <row r="28" spans="1:12" ht="24.75" customHeight="1">
      <c r="A28" t="e">
        <f>#REF!+1</f>
        <v>#REF!</v>
      </c>
      <c r="B28" s="3" t="s">
        <v>46</v>
      </c>
      <c r="C28" s="16" t="s">
        <v>47</v>
      </c>
      <c r="D28" s="17" t="s">
        <v>48</v>
      </c>
      <c r="E28" s="39">
        <v>53831842</v>
      </c>
      <c r="F28" s="39">
        <v>39499399.22</v>
      </c>
      <c r="G28" s="1">
        <v>5134</v>
      </c>
      <c r="H28" s="1">
        <v>44490</v>
      </c>
      <c r="I28" s="1">
        <v>189930</v>
      </c>
      <c r="J28" s="1">
        <v>53814523</v>
      </c>
      <c r="K28" s="1">
        <v>54004453</v>
      </c>
      <c r="L28" s="2">
        <v>12649157</v>
      </c>
    </row>
    <row r="29" spans="1:12" s="4" customFormat="1" ht="34.5" customHeight="1">
      <c r="A29" s="4" t="e">
        <f>#REF!+1</f>
        <v>#REF!</v>
      </c>
      <c r="B29" s="6" t="s">
        <v>2</v>
      </c>
      <c r="C29" s="58" t="s">
        <v>6</v>
      </c>
      <c r="D29" s="28" t="s">
        <v>49</v>
      </c>
      <c r="E29" s="59">
        <f>E32+E33+E34+E35+E36+E37+E40+E41+E42+E43+E44+E45+E46+E47+E48+E49+E50+E51+E52+E53+E54+E55+E56+E57+E58+E59+E60+E61+E62+E65+E66+E67+E69+E70+E68</f>
        <v>334317243.4</v>
      </c>
      <c r="F29" s="59">
        <f>F32+F33+F34+F35+F36+F37+F40+F41+F42+F43+F44+F45+F46+F47+F48+F49+F50+F51+F52+F53+F54+F55+F56+F57+F58+F59+F60+F61+F62+F65+F66+F67+F69+F70+F68</f>
        <v>289171738.59000003</v>
      </c>
      <c r="G29" s="7">
        <v>0</v>
      </c>
      <c r="H29" s="7">
        <v>5101.33</v>
      </c>
      <c r="I29" s="7">
        <v>29698.98</v>
      </c>
      <c r="J29" s="7">
        <v>264753533</v>
      </c>
      <c r="K29" s="7">
        <v>264783231.98</v>
      </c>
      <c r="L29" s="8">
        <v>129094976.12</v>
      </c>
    </row>
    <row r="30" spans="2:12" s="4" customFormat="1" ht="18.75">
      <c r="B30" s="54"/>
      <c r="C30" s="56"/>
      <c r="D30" s="57"/>
      <c r="E30" s="70" t="s">
        <v>218</v>
      </c>
      <c r="F30" s="70"/>
      <c r="G30" s="55"/>
      <c r="H30" s="7"/>
      <c r="I30" s="7"/>
      <c r="J30" s="7"/>
      <c r="K30" s="7"/>
      <c r="L30" s="8"/>
    </row>
    <row r="31" spans="2:12" s="19" customFormat="1" ht="69.75" customHeight="1">
      <c r="B31" s="20"/>
      <c r="C31" s="33" t="s">
        <v>219</v>
      </c>
      <c r="D31" s="33" t="s">
        <v>175</v>
      </c>
      <c r="E31" s="34" t="s">
        <v>173</v>
      </c>
      <c r="F31" s="34" t="s">
        <v>242</v>
      </c>
      <c r="G31" s="21"/>
      <c r="H31" s="21"/>
      <c r="I31" s="21"/>
      <c r="J31" s="21"/>
      <c r="K31" s="21"/>
      <c r="L31" s="21"/>
    </row>
    <row r="32" spans="2:12" ht="257.25" customHeight="1">
      <c r="B32" s="3"/>
      <c r="C32" s="16" t="s">
        <v>52</v>
      </c>
      <c r="D32" s="24" t="s">
        <v>202</v>
      </c>
      <c r="E32" s="36">
        <v>12214687.65</v>
      </c>
      <c r="F32" s="36">
        <v>12214687.65</v>
      </c>
      <c r="G32" s="1"/>
      <c r="H32" s="1"/>
      <c r="I32" s="1"/>
      <c r="J32" s="1"/>
      <c r="K32" s="1"/>
      <c r="L32" s="2"/>
    </row>
    <row r="33" spans="1:12" ht="403.5" customHeight="1">
      <c r="A33" t="e">
        <f>#REF!+1</f>
        <v>#REF!</v>
      </c>
      <c r="B33" s="3" t="s">
        <v>54</v>
      </c>
      <c r="C33" s="51" t="s">
        <v>53</v>
      </c>
      <c r="D33" s="23" t="s">
        <v>181</v>
      </c>
      <c r="E33" s="36">
        <v>1420684.56</v>
      </c>
      <c r="F33" s="36">
        <v>1420684.56</v>
      </c>
      <c r="G33" s="1">
        <v>0</v>
      </c>
      <c r="H33" s="1">
        <v>0</v>
      </c>
      <c r="I33" s="1">
        <v>0</v>
      </c>
      <c r="J33" s="1">
        <v>771500</v>
      </c>
      <c r="K33" s="1">
        <v>771500</v>
      </c>
      <c r="L33" s="2">
        <v>324918.37</v>
      </c>
    </row>
    <row r="34" spans="2:12" ht="67.5" customHeight="1">
      <c r="B34" s="3"/>
      <c r="C34" s="53" t="s">
        <v>55</v>
      </c>
      <c r="D34" s="24" t="s">
        <v>220</v>
      </c>
      <c r="E34" s="61">
        <v>751360.94</v>
      </c>
      <c r="F34" s="61">
        <v>751360.94</v>
      </c>
      <c r="G34" s="1"/>
      <c r="H34" s="1"/>
      <c r="I34" s="1"/>
      <c r="J34" s="1"/>
      <c r="K34" s="1"/>
      <c r="L34" s="2"/>
    </row>
    <row r="35" spans="2:12" ht="50.25" customHeight="1">
      <c r="B35" s="3"/>
      <c r="C35" s="16" t="s">
        <v>56</v>
      </c>
      <c r="D35" s="23" t="s">
        <v>182</v>
      </c>
      <c r="E35" s="36">
        <v>857608.22</v>
      </c>
      <c r="F35" s="36">
        <v>857608.22</v>
      </c>
      <c r="G35" s="1"/>
      <c r="H35" s="1"/>
      <c r="I35" s="1"/>
      <c r="J35" s="1"/>
      <c r="K35" s="1"/>
      <c r="L35" s="2"/>
    </row>
    <row r="36" spans="2:12" ht="57" customHeight="1">
      <c r="B36" s="3"/>
      <c r="C36" s="16" t="s">
        <v>57</v>
      </c>
      <c r="D36" s="24" t="s">
        <v>183</v>
      </c>
      <c r="E36" s="36">
        <v>173026171.03</v>
      </c>
      <c r="F36" s="36">
        <v>173026088.59</v>
      </c>
      <c r="G36" s="1"/>
      <c r="H36" s="1"/>
      <c r="I36" s="1"/>
      <c r="J36" s="1"/>
      <c r="K36" s="1"/>
      <c r="L36" s="2"/>
    </row>
    <row r="37" spans="1:12" ht="227.25" customHeight="1">
      <c r="A37" t="e">
        <f>#REF!+1</f>
        <v>#REF!</v>
      </c>
      <c r="B37" s="3" t="s">
        <v>51</v>
      </c>
      <c r="C37" s="16" t="s">
        <v>58</v>
      </c>
      <c r="D37" s="24" t="s">
        <v>184</v>
      </c>
      <c r="E37" s="36">
        <v>66110.33</v>
      </c>
      <c r="F37" s="36"/>
      <c r="G37" s="1">
        <v>0</v>
      </c>
      <c r="H37" s="1">
        <v>0</v>
      </c>
      <c r="I37" s="1">
        <v>0</v>
      </c>
      <c r="J37" s="1">
        <v>70396</v>
      </c>
      <c r="K37" s="1">
        <v>70396</v>
      </c>
      <c r="L37" s="2">
        <v>0</v>
      </c>
    </row>
    <row r="38" spans="2:12" s="4" customFormat="1" ht="16.5" customHeight="1">
      <c r="B38" s="54"/>
      <c r="C38" s="56"/>
      <c r="D38" s="57"/>
      <c r="E38" s="70" t="s">
        <v>218</v>
      </c>
      <c r="F38" s="70"/>
      <c r="G38" s="55"/>
      <c r="H38" s="7"/>
      <c r="I38" s="7"/>
      <c r="J38" s="7"/>
      <c r="K38" s="7"/>
      <c r="L38" s="8"/>
    </row>
    <row r="39" spans="2:12" s="19" customFormat="1" ht="56.25">
      <c r="B39" s="20"/>
      <c r="C39" s="33" t="s">
        <v>219</v>
      </c>
      <c r="D39" s="33" t="s">
        <v>175</v>
      </c>
      <c r="E39" s="34" t="s">
        <v>173</v>
      </c>
      <c r="F39" s="34" t="s">
        <v>242</v>
      </c>
      <c r="G39" s="21"/>
      <c r="H39" s="21"/>
      <c r="I39" s="21"/>
      <c r="J39" s="21"/>
      <c r="K39" s="21"/>
      <c r="L39" s="21"/>
    </row>
    <row r="40" spans="1:12" ht="93.75">
      <c r="A40" t="e">
        <f>#REF!+1</f>
        <v>#REF!</v>
      </c>
      <c r="B40" s="3" t="s">
        <v>54</v>
      </c>
      <c r="C40" s="16" t="s">
        <v>59</v>
      </c>
      <c r="D40" s="22" t="s">
        <v>185</v>
      </c>
      <c r="E40" s="36">
        <v>5577.57</v>
      </c>
      <c r="F40" s="36"/>
      <c r="G40" s="1">
        <v>0</v>
      </c>
      <c r="H40" s="1">
        <v>0</v>
      </c>
      <c r="I40" s="1">
        <v>0</v>
      </c>
      <c r="J40" s="1">
        <v>5016</v>
      </c>
      <c r="K40" s="1">
        <v>5016</v>
      </c>
      <c r="L40" s="2">
        <v>0</v>
      </c>
    </row>
    <row r="41" spans="1:12" ht="37.5">
      <c r="A41" t="e">
        <f>#REF!+1</f>
        <v>#REF!</v>
      </c>
      <c r="B41" s="3" t="s">
        <v>19</v>
      </c>
      <c r="C41" s="16" t="s">
        <v>60</v>
      </c>
      <c r="D41" s="24" t="s">
        <v>186</v>
      </c>
      <c r="E41" s="36">
        <v>529812.1</v>
      </c>
      <c r="F41" s="36">
        <v>384116.18</v>
      </c>
      <c r="G41" s="1">
        <v>0</v>
      </c>
      <c r="H41" s="1">
        <v>0</v>
      </c>
      <c r="I41" s="1">
        <v>0</v>
      </c>
      <c r="J41" s="1">
        <v>472498</v>
      </c>
      <c r="K41" s="1">
        <v>472498</v>
      </c>
      <c r="L41" s="2">
        <v>81016.18</v>
      </c>
    </row>
    <row r="42" spans="1:12" ht="243.75">
      <c r="A42" t="e">
        <f>#REF!+1</f>
        <v>#REF!</v>
      </c>
      <c r="B42" s="3" t="s">
        <v>51</v>
      </c>
      <c r="C42" s="16" t="s">
        <v>61</v>
      </c>
      <c r="D42" s="24" t="s">
        <v>187</v>
      </c>
      <c r="E42" s="39">
        <v>138900</v>
      </c>
      <c r="F42" s="39">
        <v>77238</v>
      </c>
      <c r="G42" s="1">
        <v>0</v>
      </c>
      <c r="H42" s="1">
        <v>0</v>
      </c>
      <c r="I42" s="1">
        <v>0</v>
      </c>
      <c r="J42" s="1">
        <v>228900</v>
      </c>
      <c r="K42" s="1">
        <v>228900</v>
      </c>
      <c r="L42" s="2">
        <v>6600</v>
      </c>
    </row>
    <row r="43" spans="1:12" ht="93.75">
      <c r="A43" t="e">
        <f>#REF!+1</f>
        <v>#REF!</v>
      </c>
      <c r="B43" s="3" t="s">
        <v>54</v>
      </c>
      <c r="C43" s="16" t="s">
        <v>62</v>
      </c>
      <c r="D43" s="24" t="s">
        <v>188</v>
      </c>
      <c r="E43" s="39">
        <v>5000</v>
      </c>
      <c r="F43" s="36">
        <v>1341.77</v>
      </c>
      <c r="G43" s="1">
        <v>0</v>
      </c>
      <c r="H43" s="1">
        <v>0</v>
      </c>
      <c r="I43" s="1">
        <v>0</v>
      </c>
      <c r="J43" s="1">
        <v>5000</v>
      </c>
      <c r="K43" s="1">
        <v>5000</v>
      </c>
      <c r="L43" s="2">
        <v>0</v>
      </c>
    </row>
    <row r="44" spans="1:12" ht="37.5">
      <c r="A44" t="e">
        <f>#REF!+1</f>
        <v>#REF!</v>
      </c>
      <c r="B44" s="3" t="s">
        <v>54</v>
      </c>
      <c r="C44" s="16" t="s">
        <v>63</v>
      </c>
      <c r="D44" s="24" t="s">
        <v>189</v>
      </c>
      <c r="E44" s="39">
        <v>160000</v>
      </c>
      <c r="F44" s="68">
        <v>37260.5</v>
      </c>
      <c r="G44" s="1">
        <v>0</v>
      </c>
      <c r="H44" s="1">
        <v>0</v>
      </c>
      <c r="I44" s="1">
        <v>0</v>
      </c>
      <c r="J44" s="1">
        <v>160000</v>
      </c>
      <c r="K44" s="1">
        <v>160000</v>
      </c>
      <c r="L44" s="2">
        <v>12859.43</v>
      </c>
    </row>
    <row r="45" spans="1:12" ht="56.25">
      <c r="A45" t="e">
        <f>#REF!+1</f>
        <v>#REF!</v>
      </c>
      <c r="B45" s="3" t="s">
        <v>54</v>
      </c>
      <c r="C45" s="16" t="s">
        <v>64</v>
      </c>
      <c r="D45" s="24" t="s">
        <v>65</v>
      </c>
      <c r="E45" s="39">
        <v>1789842</v>
      </c>
      <c r="F45" s="39">
        <v>1193228</v>
      </c>
      <c r="G45" s="1">
        <v>0</v>
      </c>
      <c r="H45" s="1">
        <v>0</v>
      </c>
      <c r="I45" s="1">
        <v>0</v>
      </c>
      <c r="J45" s="1">
        <v>1585764</v>
      </c>
      <c r="K45" s="1">
        <v>1585764</v>
      </c>
      <c r="L45" s="2">
        <v>130854</v>
      </c>
    </row>
    <row r="46" spans="1:12" ht="37.5">
      <c r="A46" t="e">
        <f>#REF!+1</f>
        <v>#REF!</v>
      </c>
      <c r="B46" s="3" t="s">
        <v>54</v>
      </c>
      <c r="C46" s="16" t="s">
        <v>66</v>
      </c>
      <c r="D46" s="24" t="s">
        <v>67</v>
      </c>
      <c r="E46" s="39">
        <v>353628</v>
      </c>
      <c r="F46" s="39">
        <v>235752</v>
      </c>
      <c r="G46" s="1">
        <v>0</v>
      </c>
      <c r="H46" s="1">
        <v>0</v>
      </c>
      <c r="I46" s="1">
        <v>0</v>
      </c>
      <c r="J46" s="1">
        <v>353628</v>
      </c>
      <c r="K46" s="1">
        <v>353628</v>
      </c>
      <c r="L46" s="2">
        <v>0</v>
      </c>
    </row>
    <row r="47" spans="1:12" ht="18.75">
      <c r="A47" t="e">
        <f>#REF!+1</f>
        <v>#REF!</v>
      </c>
      <c r="B47" s="3" t="s">
        <v>68</v>
      </c>
      <c r="C47" s="16" t="s">
        <v>69</v>
      </c>
      <c r="D47" s="23" t="s">
        <v>190</v>
      </c>
      <c r="E47" s="39">
        <v>1059500</v>
      </c>
      <c r="F47" s="68">
        <v>718642.9</v>
      </c>
      <c r="G47" s="1">
        <v>0</v>
      </c>
      <c r="H47" s="1">
        <v>0</v>
      </c>
      <c r="I47" s="1">
        <v>0</v>
      </c>
      <c r="J47" s="1">
        <v>1059500</v>
      </c>
      <c r="K47" s="1">
        <v>1059500</v>
      </c>
      <c r="L47" s="2">
        <v>188689.11</v>
      </c>
    </row>
    <row r="48" spans="1:12" ht="37.5">
      <c r="A48" t="e">
        <f>#REF!+1</f>
        <v>#REF!</v>
      </c>
      <c r="B48" s="3" t="s">
        <v>68</v>
      </c>
      <c r="C48" s="16" t="s">
        <v>70</v>
      </c>
      <c r="D48" s="22" t="s">
        <v>71</v>
      </c>
      <c r="E48" s="39">
        <v>207600</v>
      </c>
      <c r="F48" s="36">
        <v>75405.17</v>
      </c>
      <c r="G48" s="1">
        <v>0</v>
      </c>
      <c r="H48" s="1">
        <v>0</v>
      </c>
      <c r="I48" s="1">
        <v>0</v>
      </c>
      <c r="J48" s="1">
        <v>207600</v>
      </c>
      <c r="K48" s="1">
        <v>207600</v>
      </c>
      <c r="L48" s="2">
        <v>58316.64</v>
      </c>
    </row>
    <row r="49" spans="1:12" ht="18.75">
      <c r="A49" t="e">
        <f>#REF!+1</f>
        <v>#REF!</v>
      </c>
      <c r="B49" s="3" t="s">
        <v>68</v>
      </c>
      <c r="C49" s="16" t="s">
        <v>72</v>
      </c>
      <c r="D49" s="22" t="s">
        <v>73</v>
      </c>
      <c r="E49" s="39">
        <v>63692400</v>
      </c>
      <c r="F49" s="36">
        <v>45146744.12</v>
      </c>
      <c r="G49" s="1">
        <v>0</v>
      </c>
      <c r="H49" s="1">
        <v>0</v>
      </c>
      <c r="I49" s="1">
        <v>0</v>
      </c>
      <c r="J49" s="1">
        <v>63688900</v>
      </c>
      <c r="K49" s="1">
        <v>63688900</v>
      </c>
      <c r="L49" s="2">
        <v>14717264.52</v>
      </c>
    </row>
    <row r="50" spans="1:12" ht="37.5">
      <c r="A50" t="e">
        <f>#REF!+1</f>
        <v>#REF!</v>
      </c>
      <c r="B50" s="3" t="s">
        <v>68</v>
      </c>
      <c r="C50" s="16" t="s">
        <v>74</v>
      </c>
      <c r="D50" s="22" t="s">
        <v>75</v>
      </c>
      <c r="E50" s="39">
        <v>8906400</v>
      </c>
      <c r="F50" s="36">
        <v>5903057.97</v>
      </c>
      <c r="G50" s="1">
        <v>0</v>
      </c>
      <c r="H50" s="1">
        <v>0</v>
      </c>
      <c r="I50" s="1">
        <v>0</v>
      </c>
      <c r="J50" s="1">
        <v>8906400</v>
      </c>
      <c r="K50" s="1">
        <v>8906400</v>
      </c>
      <c r="L50" s="2">
        <v>1723025.22</v>
      </c>
    </row>
    <row r="51" spans="1:12" ht="18.75">
      <c r="A51" t="e">
        <f>#REF!+1</f>
        <v>#REF!</v>
      </c>
      <c r="B51" s="3" t="s">
        <v>68</v>
      </c>
      <c r="C51" s="16" t="s">
        <v>76</v>
      </c>
      <c r="D51" s="22" t="s">
        <v>77</v>
      </c>
      <c r="E51" s="39">
        <v>20598900</v>
      </c>
      <c r="F51" s="36">
        <v>13165569.64</v>
      </c>
      <c r="G51" s="1">
        <v>0</v>
      </c>
      <c r="H51" s="1">
        <v>0</v>
      </c>
      <c r="I51" s="1">
        <v>0</v>
      </c>
      <c r="J51" s="1">
        <v>21372200</v>
      </c>
      <c r="K51" s="1">
        <v>21372200</v>
      </c>
      <c r="L51" s="2">
        <v>4023431.26</v>
      </c>
    </row>
    <row r="52" spans="1:12" ht="18.75">
      <c r="A52" t="e">
        <f>#REF!+1</f>
        <v>#REF!</v>
      </c>
      <c r="B52" s="3" t="s">
        <v>68</v>
      </c>
      <c r="C52" s="16" t="s">
        <v>78</v>
      </c>
      <c r="D52" s="22" t="s">
        <v>79</v>
      </c>
      <c r="E52" s="39">
        <v>1477500</v>
      </c>
      <c r="F52" s="36">
        <v>612118.98</v>
      </c>
      <c r="G52" s="1">
        <v>0</v>
      </c>
      <c r="H52" s="1">
        <v>0</v>
      </c>
      <c r="I52" s="1">
        <v>0</v>
      </c>
      <c r="J52" s="1">
        <v>1477500</v>
      </c>
      <c r="K52" s="1">
        <v>1477500</v>
      </c>
      <c r="L52" s="2">
        <v>199022.75</v>
      </c>
    </row>
    <row r="53" spans="1:12" ht="18.75">
      <c r="A53" t="e">
        <f>#REF!+1</f>
        <v>#REF!</v>
      </c>
      <c r="B53" s="3" t="s">
        <v>68</v>
      </c>
      <c r="C53" s="16" t="s">
        <v>80</v>
      </c>
      <c r="D53" s="22" t="s">
        <v>81</v>
      </c>
      <c r="E53" s="39">
        <v>223600</v>
      </c>
      <c r="F53" s="39">
        <v>155660</v>
      </c>
      <c r="G53" s="1">
        <v>0</v>
      </c>
      <c r="H53" s="1">
        <v>0</v>
      </c>
      <c r="I53" s="1">
        <v>0</v>
      </c>
      <c r="J53" s="1">
        <v>154800</v>
      </c>
      <c r="K53" s="1">
        <v>154800</v>
      </c>
      <c r="L53" s="2">
        <v>28380</v>
      </c>
    </row>
    <row r="54" spans="1:12" ht="37.5">
      <c r="A54" t="e">
        <f>#REF!+1</f>
        <v>#REF!</v>
      </c>
      <c r="B54" s="3" t="s">
        <v>68</v>
      </c>
      <c r="C54" s="16" t="s">
        <v>82</v>
      </c>
      <c r="D54" s="22" t="s">
        <v>83</v>
      </c>
      <c r="E54" s="39">
        <v>15647000</v>
      </c>
      <c r="F54" s="36">
        <v>10846333.99</v>
      </c>
      <c r="G54" s="1">
        <v>0</v>
      </c>
      <c r="H54" s="1">
        <v>0</v>
      </c>
      <c r="I54" s="1">
        <v>0</v>
      </c>
      <c r="J54" s="1">
        <v>14946000</v>
      </c>
      <c r="K54" s="1">
        <v>14946000</v>
      </c>
      <c r="L54" s="2">
        <v>3629510.85</v>
      </c>
    </row>
    <row r="55" spans="1:12" ht="37.5">
      <c r="A55" t="e">
        <f>#REF!+1</f>
        <v>#REF!</v>
      </c>
      <c r="B55" s="3" t="s">
        <v>15</v>
      </c>
      <c r="C55" s="16" t="s">
        <v>84</v>
      </c>
      <c r="D55" s="22" t="s">
        <v>85</v>
      </c>
      <c r="E55" s="39">
        <v>18114400</v>
      </c>
      <c r="F55" s="36">
        <v>13242423.68</v>
      </c>
      <c r="G55" s="1">
        <v>0</v>
      </c>
      <c r="H55" s="1">
        <v>0</v>
      </c>
      <c r="I55" s="1">
        <v>0</v>
      </c>
      <c r="J55" s="1">
        <v>18114400</v>
      </c>
      <c r="K55" s="1">
        <v>18114400</v>
      </c>
      <c r="L55" s="2">
        <v>4321100.74</v>
      </c>
    </row>
    <row r="56" spans="1:12" ht="37.5">
      <c r="A56" t="e">
        <f>#REF!+1</f>
        <v>#REF!</v>
      </c>
      <c r="B56" s="3" t="s">
        <v>15</v>
      </c>
      <c r="C56" s="16" t="s">
        <v>86</v>
      </c>
      <c r="D56" s="22" t="s">
        <v>87</v>
      </c>
      <c r="E56" s="39">
        <v>1798600</v>
      </c>
      <c r="F56" s="36">
        <v>1314516.49</v>
      </c>
      <c r="G56" s="1">
        <v>0</v>
      </c>
      <c r="H56" s="1">
        <v>0</v>
      </c>
      <c r="I56" s="1">
        <v>0</v>
      </c>
      <c r="J56" s="1">
        <v>1798600</v>
      </c>
      <c r="K56" s="1">
        <v>1798600</v>
      </c>
      <c r="L56" s="2">
        <v>400189.02</v>
      </c>
    </row>
    <row r="57" spans="1:12" ht="18.75">
      <c r="A57" t="e">
        <f>#REF!+1</f>
        <v>#REF!</v>
      </c>
      <c r="B57" s="3" t="s">
        <v>18</v>
      </c>
      <c r="C57" s="16" t="s">
        <v>88</v>
      </c>
      <c r="D57" s="17" t="s">
        <v>172</v>
      </c>
      <c r="E57" s="39">
        <v>4122706</v>
      </c>
      <c r="F57" s="36">
        <v>2992387.84</v>
      </c>
      <c r="G57" s="1">
        <v>0</v>
      </c>
      <c r="H57" s="1">
        <v>5101.33</v>
      </c>
      <c r="I57" s="1">
        <v>0</v>
      </c>
      <c r="J57" s="1">
        <v>4105724</v>
      </c>
      <c r="K57" s="1">
        <v>4105724</v>
      </c>
      <c r="L57" s="2">
        <v>1059672.94</v>
      </c>
    </row>
    <row r="58" spans="2:12" ht="37.5">
      <c r="B58" s="3"/>
      <c r="C58" s="16" t="s">
        <v>231</v>
      </c>
      <c r="D58" s="17" t="s">
        <v>232</v>
      </c>
      <c r="E58" s="39">
        <v>29720</v>
      </c>
      <c r="F58" s="36">
        <v>4158</v>
      </c>
      <c r="G58" s="1"/>
      <c r="H58" s="1"/>
      <c r="I58" s="1"/>
      <c r="J58" s="1"/>
      <c r="K58" s="1"/>
      <c r="L58" s="2"/>
    </row>
    <row r="59" spans="1:12" ht="18.75">
      <c r="A59" t="e">
        <f>#REF!+1</f>
        <v>#REF!</v>
      </c>
      <c r="B59" s="3" t="s">
        <v>68</v>
      </c>
      <c r="C59" s="16" t="s">
        <v>89</v>
      </c>
      <c r="D59" s="23" t="s">
        <v>178</v>
      </c>
      <c r="E59" s="39">
        <v>700739</v>
      </c>
      <c r="F59" s="36">
        <v>476022.74</v>
      </c>
      <c r="G59" s="1">
        <v>0</v>
      </c>
      <c r="H59" s="1">
        <v>0</v>
      </c>
      <c r="I59" s="1">
        <v>0</v>
      </c>
      <c r="J59" s="1">
        <v>612242</v>
      </c>
      <c r="K59" s="1">
        <v>612242</v>
      </c>
      <c r="L59" s="2">
        <v>141336.13</v>
      </c>
    </row>
    <row r="60" spans="1:12" ht="37.5">
      <c r="A60" t="e">
        <f>#REF!+1</f>
        <v>#REF!</v>
      </c>
      <c r="B60" s="3" t="s">
        <v>68</v>
      </c>
      <c r="C60" s="16" t="s">
        <v>7</v>
      </c>
      <c r="D60" s="23" t="s">
        <v>179</v>
      </c>
      <c r="E60" s="39">
        <v>81778</v>
      </c>
      <c r="F60" s="36">
        <v>44120.62</v>
      </c>
      <c r="G60" s="1">
        <v>0</v>
      </c>
      <c r="H60" s="1">
        <v>0</v>
      </c>
      <c r="I60" s="1">
        <v>0</v>
      </c>
      <c r="J60" s="1">
        <v>81778</v>
      </c>
      <c r="K60" s="1">
        <v>81778</v>
      </c>
      <c r="L60" s="2">
        <v>19483.65</v>
      </c>
    </row>
    <row r="61" spans="2:12" ht="18.75">
      <c r="B61" s="3"/>
      <c r="C61" s="16" t="s">
        <v>207</v>
      </c>
      <c r="D61" s="23" t="s">
        <v>208</v>
      </c>
      <c r="E61" s="39">
        <v>14800</v>
      </c>
      <c r="F61" s="39">
        <v>3390</v>
      </c>
      <c r="G61" s="1"/>
      <c r="H61" s="1"/>
      <c r="I61" s="1"/>
      <c r="J61" s="1"/>
      <c r="K61" s="1"/>
      <c r="L61" s="2"/>
    </row>
    <row r="62" spans="1:12" ht="56.25">
      <c r="A62" t="e">
        <f>#REF!+1</f>
        <v>#REF!</v>
      </c>
      <c r="B62" s="3" t="s">
        <v>68</v>
      </c>
      <c r="C62" s="16" t="s">
        <v>90</v>
      </c>
      <c r="D62" s="23" t="s">
        <v>180</v>
      </c>
      <c r="E62" s="39">
        <v>217457</v>
      </c>
      <c r="F62" s="39">
        <v>202722.94</v>
      </c>
      <c r="G62" s="1">
        <v>0</v>
      </c>
      <c r="H62" s="1">
        <v>0</v>
      </c>
      <c r="I62" s="1">
        <v>0</v>
      </c>
      <c r="J62" s="1">
        <v>181457</v>
      </c>
      <c r="K62" s="1">
        <v>181457</v>
      </c>
      <c r="L62" s="2">
        <v>2380</v>
      </c>
    </row>
    <row r="63" spans="2:12" s="4" customFormat="1" ht="16.5" customHeight="1">
      <c r="B63" s="54"/>
      <c r="C63" s="60"/>
      <c r="D63" s="57"/>
      <c r="E63" s="70" t="s">
        <v>218</v>
      </c>
      <c r="F63" s="70"/>
      <c r="G63" s="55"/>
      <c r="H63" s="7"/>
      <c r="I63" s="7"/>
      <c r="J63" s="7"/>
      <c r="K63" s="7"/>
      <c r="L63" s="8"/>
    </row>
    <row r="64" spans="2:12" s="19" customFormat="1" ht="71.25" customHeight="1">
      <c r="B64" s="20"/>
      <c r="C64" s="52"/>
      <c r="D64" s="33" t="s">
        <v>175</v>
      </c>
      <c r="E64" s="34" t="s">
        <v>173</v>
      </c>
      <c r="F64" s="34" t="s">
        <v>242</v>
      </c>
      <c r="G64" s="21"/>
      <c r="H64" s="21"/>
      <c r="I64" s="21"/>
      <c r="J64" s="21"/>
      <c r="K64" s="21"/>
      <c r="L64" s="21"/>
    </row>
    <row r="65" spans="1:12" ht="75">
      <c r="A65" t="e">
        <f>#REF!+1</f>
        <v>#REF!</v>
      </c>
      <c r="B65" s="3" t="s">
        <v>68</v>
      </c>
      <c r="C65" s="16" t="s">
        <v>91</v>
      </c>
      <c r="D65" s="23" t="s">
        <v>177</v>
      </c>
      <c r="E65" s="39">
        <v>544520</v>
      </c>
      <c r="F65" s="39">
        <v>519450</v>
      </c>
      <c r="G65" s="1">
        <v>0</v>
      </c>
      <c r="H65" s="1">
        <v>0</v>
      </c>
      <c r="I65" s="1">
        <v>0</v>
      </c>
      <c r="J65" s="1">
        <v>582170</v>
      </c>
      <c r="K65" s="1">
        <v>582170</v>
      </c>
      <c r="L65" s="2">
        <v>0</v>
      </c>
    </row>
    <row r="66" spans="1:12" ht="75">
      <c r="A66" t="e">
        <f>#REF!+1</f>
        <v>#REF!</v>
      </c>
      <c r="B66" s="3" t="s">
        <v>15</v>
      </c>
      <c r="C66" s="16" t="s">
        <v>92</v>
      </c>
      <c r="D66" s="17" t="s">
        <v>93</v>
      </c>
      <c r="E66" s="39">
        <v>561642</v>
      </c>
      <c r="F66" s="36">
        <v>407901.07</v>
      </c>
      <c r="G66" s="1">
        <v>0</v>
      </c>
      <c r="H66" s="1">
        <v>0</v>
      </c>
      <c r="I66" s="1">
        <v>0</v>
      </c>
      <c r="J66" s="1">
        <v>561642</v>
      </c>
      <c r="K66" s="1">
        <v>561642</v>
      </c>
      <c r="L66" s="2">
        <v>130443.81</v>
      </c>
    </row>
    <row r="67" spans="1:12" ht="37.5">
      <c r="A67" t="e">
        <f>#REF!+1</f>
        <v>#REF!</v>
      </c>
      <c r="B67" s="3" t="s">
        <v>51</v>
      </c>
      <c r="C67" s="16" t="s">
        <v>94</v>
      </c>
      <c r="D67" s="17" t="s">
        <v>95</v>
      </c>
      <c r="E67" s="39">
        <v>203609</v>
      </c>
      <c r="F67" s="39">
        <v>128370</v>
      </c>
      <c r="G67" s="1">
        <v>0</v>
      </c>
      <c r="H67" s="1">
        <v>0</v>
      </c>
      <c r="I67" s="1">
        <v>0</v>
      </c>
      <c r="J67" s="1">
        <v>219609</v>
      </c>
      <c r="K67" s="1">
        <v>219609</v>
      </c>
      <c r="L67" s="2">
        <v>24500</v>
      </c>
    </row>
    <row r="68" spans="2:12" ht="56.25">
      <c r="B68" s="3"/>
      <c r="C68" s="16" t="s">
        <v>221</v>
      </c>
      <c r="D68" s="17" t="s">
        <v>222</v>
      </c>
      <c r="E68" s="39">
        <v>35360</v>
      </c>
      <c r="F68" s="39">
        <v>23936.99</v>
      </c>
      <c r="G68" s="1"/>
      <c r="H68" s="1"/>
      <c r="I68" s="1"/>
      <c r="J68" s="1"/>
      <c r="K68" s="1"/>
      <c r="L68" s="2"/>
    </row>
    <row r="69" spans="1:12" ht="18.75">
      <c r="A69" t="e">
        <f>#REF!+1</f>
        <v>#REF!</v>
      </c>
      <c r="B69" s="3" t="s">
        <v>96</v>
      </c>
      <c r="C69" s="16" t="s">
        <v>50</v>
      </c>
      <c r="D69" s="17" t="s">
        <v>97</v>
      </c>
      <c r="E69" s="39">
        <v>381990</v>
      </c>
      <c r="F69" s="36">
        <v>263799.82</v>
      </c>
      <c r="G69" s="1">
        <v>0</v>
      </c>
      <c r="H69" s="1">
        <v>0</v>
      </c>
      <c r="I69" s="1">
        <v>25012.08</v>
      </c>
      <c r="J69" s="1">
        <v>602979</v>
      </c>
      <c r="K69" s="1">
        <v>627991.08</v>
      </c>
      <c r="L69" s="2">
        <v>62679.23</v>
      </c>
    </row>
    <row r="70" spans="1:12" ht="18.75">
      <c r="A70" t="e">
        <f>#REF!+1</f>
        <v>#REF!</v>
      </c>
      <c r="B70" s="3" t="s">
        <v>22</v>
      </c>
      <c r="C70" s="16" t="s">
        <v>191</v>
      </c>
      <c r="D70" s="17" t="s">
        <v>98</v>
      </c>
      <c r="E70" s="39">
        <v>4377640</v>
      </c>
      <c r="F70" s="39">
        <v>2725639.22</v>
      </c>
      <c r="G70" s="1">
        <v>0</v>
      </c>
      <c r="H70" s="1">
        <v>0</v>
      </c>
      <c r="I70" s="1">
        <v>0</v>
      </c>
      <c r="J70" s="1">
        <v>2892940</v>
      </c>
      <c r="K70" s="1">
        <v>2892940</v>
      </c>
      <c r="L70" s="2">
        <v>342300</v>
      </c>
    </row>
    <row r="71" spans="1:12" s="4" customFormat="1" ht="18.75">
      <c r="A71" s="4" t="e">
        <f>#REF!+1</f>
        <v>#REF!</v>
      </c>
      <c r="B71" s="6" t="s">
        <v>2</v>
      </c>
      <c r="C71" s="15" t="s">
        <v>99</v>
      </c>
      <c r="D71" s="9" t="s">
        <v>100</v>
      </c>
      <c r="E71" s="40">
        <f>E72+E73+E74+E75+E76+E77</f>
        <v>24185111</v>
      </c>
      <c r="F71" s="37">
        <f>F72+F73+F74+F75+F76+F77</f>
        <v>17706513.6</v>
      </c>
      <c r="G71" s="7">
        <v>25989</v>
      </c>
      <c r="H71" s="7">
        <v>286794.69</v>
      </c>
      <c r="I71" s="7">
        <v>2100</v>
      </c>
      <c r="J71" s="7">
        <v>25284228</v>
      </c>
      <c r="K71" s="7">
        <v>25286328</v>
      </c>
      <c r="L71" s="8">
        <v>6423960.55</v>
      </c>
    </row>
    <row r="72" spans="1:12" ht="18.75">
      <c r="A72" t="e">
        <f>#REF!+1</f>
        <v>#REF!</v>
      </c>
      <c r="B72" s="3" t="s">
        <v>101</v>
      </c>
      <c r="C72" s="16" t="s">
        <v>102</v>
      </c>
      <c r="D72" s="23" t="s">
        <v>103</v>
      </c>
      <c r="E72" s="39">
        <v>2350983</v>
      </c>
      <c r="F72" s="36">
        <v>1620290.17</v>
      </c>
      <c r="G72" s="1">
        <v>0</v>
      </c>
      <c r="H72" s="1">
        <v>0</v>
      </c>
      <c r="I72" s="1">
        <v>0</v>
      </c>
      <c r="J72" s="1">
        <v>2331173</v>
      </c>
      <c r="K72" s="1">
        <v>2331173</v>
      </c>
      <c r="L72" s="2">
        <v>657839.04</v>
      </c>
    </row>
    <row r="73" spans="1:13" ht="44.25" customHeight="1">
      <c r="A73" t="e">
        <f>#REF!+1</f>
        <v>#REF!</v>
      </c>
      <c r="B73" s="3" t="s">
        <v>104</v>
      </c>
      <c r="C73" s="16" t="s">
        <v>105</v>
      </c>
      <c r="D73" s="23" t="s">
        <v>192</v>
      </c>
      <c r="E73" s="39">
        <v>286000</v>
      </c>
      <c r="F73" s="36">
        <v>217205.86</v>
      </c>
      <c r="G73" s="1">
        <v>0</v>
      </c>
      <c r="H73" s="1">
        <v>0</v>
      </c>
      <c r="I73" s="1">
        <v>0</v>
      </c>
      <c r="J73" s="1">
        <v>250000</v>
      </c>
      <c r="K73" s="1">
        <v>250000</v>
      </c>
      <c r="L73" s="2">
        <v>53405</v>
      </c>
      <c r="M73" s="66"/>
    </row>
    <row r="74" spans="1:12" ht="18.75">
      <c r="A74" t="e">
        <f>#REF!+1</f>
        <v>#REF!</v>
      </c>
      <c r="B74" s="3" t="s">
        <v>106</v>
      </c>
      <c r="C74" s="16" t="s">
        <v>107</v>
      </c>
      <c r="D74" s="23" t="s">
        <v>193</v>
      </c>
      <c r="E74" s="39">
        <v>3631950</v>
      </c>
      <c r="F74" s="36">
        <v>2668478.22</v>
      </c>
      <c r="G74" s="1">
        <v>0</v>
      </c>
      <c r="H74" s="1">
        <v>240</v>
      </c>
      <c r="I74" s="1">
        <v>2100</v>
      </c>
      <c r="J74" s="1">
        <v>3681864</v>
      </c>
      <c r="K74" s="1">
        <v>3683964</v>
      </c>
      <c r="L74" s="2">
        <v>973931.34</v>
      </c>
    </row>
    <row r="75" spans="1:12" ht="18.75">
      <c r="A75" t="e">
        <f>#REF!+1</f>
        <v>#REF!</v>
      </c>
      <c r="B75" s="3" t="s">
        <v>106</v>
      </c>
      <c r="C75" s="16" t="s">
        <v>108</v>
      </c>
      <c r="D75" s="23" t="s">
        <v>194</v>
      </c>
      <c r="E75" s="39">
        <v>1621998</v>
      </c>
      <c r="F75" s="36">
        <v>1208743.78</v>
      </c>
      <c r="G75" s="1">
        <v>12990</v>
      </c>
      <c r="H75" s="1">
        <v>1336.81</v>
      </c>
      <c r="I75" s="1">
        <v>0</v>
      </c>
      <c r="J75" s="1">
        <v>1624539</v>
      </c>
      <c r="K75" s="1">
        <v>1624539</v>
      </c>
      <c r="L75" s="2">
        <v>421674.63</v>
      </c>
    </row>
    <row r="76" spans="1:12" ht="37.5">
      <c r="A76" t="e">
        <f>#REF!+1</f>
        <v>#REF!</v>
      </c>
      <c r="B76" s="3" t="s">
        <v>109</v>
      </c>
      <c r="C76" s="16" t="s">
        <v>110</v>
      </c>
      <c r="D76" s="23" t="s">
        <v>195</v>
      </c>
      <c r="E76" s="39">
        <v>7312176</v>
      </c>
      <c r="F76" s="36">
        <v>5409926.34</v>
      </c>
      <c r="G76" s="1">
        <v>12999</v>
      </c>
      <c r="H76" s="1">
        <v>84201.26</v>
      </c>
      <c r="I76" s="1">
        <v>0</v>
      </c>
      <c r="J76" s="1">
        <v>7273817</v>
      </c>
      <c r="K76" s="1">
        <v>7273817</v>
      </c>
      <c r="L76" s="2">
        <v>1887265.77</v>
      </c>
    </row>
    <row r="77" spans="1:12" ht="18.75">
      <c r="A77" t="e">
        <f>#REF!+1</f>
        <v>#REF!</v>
      </c>
      <c r="B77" s="3" t="s">
        <v>21</v>
      </c>
      <c r="C77" s="16" t="s">
        <v>111</v>
      </c>
      <c r="D77" s="23" t="s">
        <v>196</v>
      </c>
      <c r="E77" s="39">
        <v>8982004</v>
      </c>
      <c r="F77" s="36">
        <v>6581869.23</v>
      </c>
      <c r="G77" s="1">
        <v>0</v>
      </c>
      <c r="H77" s="1">
        <v>201016.62</v>
      </c>
      <c r="I77" s="1">
        <v>0</v>
      </c>
      <c r="J77" s="1">
        <v>10122835</v>
      </c>
      <c r="K77" s="1">
        <v>10122835</v>
      </c>
      <c r="L77" s="2">
        <v>2429844.77</v>
      </c>
    </row>
    <row r="78" spans="1:23" s="4" customFormat="1" ht="18.75">
      <c r="A78" s="4" t="e">
        <f>#REF!+1</f>
        <v>#REF!</v>
      </c>
      <c r="B78" s="6" t="s">
        <v>2</v>
      </c>
      <c r="C78" s="15" t="s">
        <v>112</v>
      </c>
      <c r="D78" s="9" t="s">
        <v>113</v>
      </c>
      <c r="E78" s="40">
        <f>E79+E80+E81+E82+E83+E84</f>
        <v>9884087</v>
      </c>
      <c r="F78" s="37">
        <f>F79+F80+F81+F82+F83+F84</f>
        <v>7027170.8100000005</v>
      </c>
      <c r="G78" s="7">
        <v>0</v>
      </c>
      <c r="H78" s="7">
        <v>289248.45</v>
      </c>
      <c r="I78" s="7">
        <v>87604.14</v>
      </c>
      <c r="J78" s="7">
        <v>10773998</v>
      </c>
      <c r="K78" s="7">
        <v>10895497.92</v>
      </c>
      <c r="L78" s="8">
        <v>2706139.43</v>
      </c>
      <c r="M78"/>
      <c r="N78"/>
      <c r="O78"/>
      <c r="P78"/>
      <c r="Q78"/>
      <c r="R78"/>
      <c r="S78"/>
      <c r="T78"/>
      <c r="U78"/>
      <c r="V78"/>
      <c r="W78"/>
    </row>
    <row r="79" spans="1:23" ht="37.5">
      <c r="A79" t="e">
        <f>#REF!+1</f>
        <v>#REF!</v>
      </c>
      <c r="B79" s="3" t="s">
        <v>114</v>
      </c>
      <c r="C79" s="16" t="s">
        <v>115</v>
      </c>
      <c r="D79" s="25" t="s">
        <v>116</v>
      </c>
      <c r="E79" s="39">
        <v>52486</v>
      </c>
      <c r="F79" s="39">
        <v>26608</v>
      </c>
      <c r="G79" s="1">
        <v>0</v>
      </c>
      <c r="H79" s="1">
        <v>0</v>
      </c>
      <c r="I79" s="1">
        <v>0</v>
      </c>
      <c r="J79" s="1">
        <v>52486</v>
      </c>
      <c r="K79" s="1">
        <v>52486</v>
      </c>
      <c r="L79" s="2">
        <v>5860</v>
      </c>
      <c r="M79" s="4"/>
      <c r="N79" s="4"/>
      <c r="O79" s="4"/>
      <c r="P79" s="4"/>
      <c r="Q79" s="4"/>
      <c r="R79" s="4"/>
      <c r="S79" s="4"/>
      <c r="T79" s="4"/>
      <c r="U79" s="4"/>
      <c r="V79" s="4"/>
      <c r="W79" s="4"/>
    </row>
    <row r="80" spans="1:12" ht="37.5">
      <c r="A80" t="e">
        <f>#REF!+1</f>
        <v>#REF!</v>
      </c>
      <c r="B80" s="3" t="s">
        <v>114</v>
      </c>
      <c r="C80" s="16" t="s">
        <v>117</v>
      </c>
      <c r="D80" s="25" t="s">
        <v>118</v>
      </c>
      <c r="E80" s="39">
        <v>49977</v>
      </c>
      <c r="F80" s="36">
        <v>32514.79</v>
      </c>
      <c r="G80" s="1">
        <v>0</v>
      </c>
      <c r="H80" s="1">
        <v>0</v>
      </c>
      <c r="I80" s="1">
        <v>0</v>
      </c>
      <c r="J80" s="1">
        <v>39977</v>
      </c>
      <c r="K80" s="1">
        <v>39977</v>
      </c>
      <c r="L80" s="2">
        <v>5757.28</v>
      </c>
    </row>
    <row r="81" spans="1:12" ht="37.5">
      <c r="A81" t="e">
        <f>#REF!+1</f>
        <v>#REF!</v>
      </c>
      <c r="B81" s="3" t="s">
        <v>114</v>
      </c>
      <c r="C81" s="16" t="s">
        <v>119</v>
      </c>
      <c r="D81" s="25" t="s">
        <v>120</v>
      </c>
      <c r="E81" s="39">
        <v>6490</v>
      </c>
      <c r="F81" s="39">
        <v>1409</v>
      </c>
      <c r="G81" s="1">
        <v>0</v>
      </c>
      <c r="H81" s="1">
        <v>0</v>
      </c>
      <c r="I81" s="1">
        <v>0</v>
      </c>
      <c r="J81" s="1">
        <v>6490</v>
      </c>
      <c r="K81" s="1">
        <v>6490</v>
      </c>
      <c r="L81" s="2">
        <v>470</v>
      </c>
    </row>
    <row r="82" spans="1:12" ht="18.75">
      <c r="A82" t="e">
        <f>#REF!+1</f>
        <v>#REF!</v>
      </c>
      <c r="B82" s="3" t="s">
        <v>114</v>
      </c>
      <c r="C82" s="16" t="s">
        <v>121</v>
      </c>
      <c r="D82" s="25" t="s">
        <v>122</v>
      </c>
      <c r="E82" s="39">
        <v>3924474</v>
      </c>
      <c r="F82" s="36">
        <v>2666321.22</v>
      </c>
      <c r="G82" s="1">
        <v>0</v>
      </c>
      <c r="H82" s="1">
        <v>12917.77</v>
      </c>
      <c r="I82" s="1">
        <v>1540</v>
      </c>
      <c r="J82" s="1">
        <v>3945117</v>
      </c>
      <c r="K82" s="1">
        <v>3956055</v>
      </c>
      <c r="L82" s="2">
        <v>927961</v>
      </c>
    </row>
    <row r="83" spans="1:12" ht="40.5" customHeight="1">
      <c r="A83" t="e">
        <f>#REF!+1</f>
        <v>#REF!</v>
      </c>
      <c r="B83" s="3" t="s">
        <v>2</v>
      </c>
      <c r="C83" s="16" t="s">
        <v>223</v>
      </c>
      <c r="D83" s="25" t="s">
        <v>122</v>
      </c>
      <c r="E83" s="39">
        <v>5843160</v>
      </c>
      <c r="F83" s="68">
        <v>4297317.8</v>
      </c>
      <c r="G83" s="1">
        <v>0</v>
      </c>
      <c r="H83" s="1">
        <v>276330.68</v>
      </c>
      <c r="I83" s="1">
        <v>86064.14</v>
      </c>
      <c r="J83" s="1">
        <v>6722428</v>
      </c>
      <c r="K83" s="1">
        <v>6832989.92</v>
      </c>
      <c r="L83" s="2">
        <v>1766091.15</v>
      </c>
    </row>
    <row r="84" spans="2:12" ht="40.5" customHeight="1">
      <c r="B84" s="3"/>
      <c r="C84" s="16" t="s">
        <v>224</v>
      </c>
      <c r="D84" s="25" t="s">
        <v>123</v>
      </c>
      <c r="E84" s="39">
        <v>7500</v>
      </c>
      <c r="F84" s="39">
        <v>3000</v>
      </c>
      <c r="G84" s="1"/>
      <c r="H84" s="1"/>
      <c r="I84" s="1"/>
      <c r="J84" s="1"/>
      <c r="K84" s="1"/>
      <c r="L84" s="2"/>
    </row>
    <row r="85" spans="1:23" s="4" customFormat="1" ht="33" customHeight="1">
      <c r="A85" s="4" t="e">
        <f>#REF!+1</f>
        <v>#REF!</v>
      </c>
      <c r="B85" s="6" t="s">
        <v>2</v>
      </c>
      <c r="C85" s="15" t="s">
        <v>124</v>
      </c>
      <c r="D85" s="26" t="s">
        <v>197</v>
      </c>
      <c r="E85" s="37">
        <f>E87+E86+E88</f>
        <v>46843851.24</v>
      </c>
      <c r="F85" s="37">
        <f>F87+F86+F88</f>
        <v>23004429.459999997</v>
      </c>
      <c r="G85" s="7">
        <v>15425</v>
      </c>
      <c r="H85" s="7">
        <v>0</v>
      </c>
      <c r="I85" s="7">
        <v>0</v>
      </c>
      <c r="J85" s="7">
        <v>40406681</v>
      </c>
      <c r="K85" s="7">
        <v>40406681</v>
      </c>
      <c r="L85" s="8">
        <v>5522723.39</v>
      </c>
      <c r="M85"/>
      <c r="N85"/>
      <c r="O85"/>
      <c r="P85"/>
      <c r="Q85"/>
      <c r="R85"/>
      <c r="S85"/>
      <c r="T85"/>
      <c r="U85"/>
      <c r="V85"/>
      <c r="W85"/>
    </row>
    <row r="86" spans="2:12" s="63" customFormat="1" ht="56.25">
      <c r="B86" s="3"/>
      <c r="C86" s="16" t="s">
        <v>225</v>
      </c>
      <c r="D86" s="25" t="s">
        <v>226</v>
      </c>
      <c r="E86" s="39">
        <v>129000</v>
      </c>
      <c r="F86" s="39">
        <v>30000</v>
      </c>
      <c r="G86" s="1"/>
      <c r="H86" s="1"/>
      <c r="I86" s="1"/>
      <c r="J86" s="1"/>
      <c r="K86" s="1"/>
      <c r="L86" s="2"/>
    </row>
    <row r="87" spans="2:12" ht="18.75">
      <c r="B87" s="3"/>
      <c r="C87" s="16" t="s">
        <v>203</v>
      </c>
      <c r="D87" s="27" t="s">
        <v>129</v>
      </c>
      <c r="E87" s="39">
        <v>30872561</v>
      </c>
      <c r="F87" s="36">
        <v>21184533.65</v>
      </c>
      <c r="G87" s="1"/>
      <c r="H87" s="1"/>
      <c r="I87" s="1"/>
      <c r="J87" s="1"/>
      <c r="K87" s="1"/>
      <c r="L87" s="2"/>
    </row>
    <row r="88" spans="2:12" ht="243.75">
      <c r="B88" s="3"/>
      <c r="C88" s="16" t="s">
        <v>227</v>
      </c>
      <c r="D88" s="27" t="s">
        <v>240</v>
      </c>
      <c r="E88" s="36">
        <v>15842290.24</v>
      </c>
      <c r="F88" s="36">
        <v>1789895.81</v>
      </c>
      <c r="G88" s="1"/>
      <c r="H88" s="1"/>
      <c r="I88" s="1"/>
      <c r="J88" s="1"/>
      <c r="K88" s="1"/>
      <c r="L88" s="2"/>
    </row>
    <row r="89" spans="1:12" s="4" customFormat="1" ht="27.75" customHeight="1">
      <c r="A89" s="4" t="e">
        <f>#REF!+1</f>
        <v>#REF!</v>
      </c>
      <c r="B89" s="6" t="s">
        <v>2</v>
      </c>
      <c r="C89" s="15" t="s">
        <v>130</v>
      </c>
      <c r="D89" s="28" t="s">
        <v>131</v>
      </c>
      <c r="E89" s="40">
        <f>E92</f>
        <v>70000</v>
      </c>
      <c r="F89" s="40">
        <f>F92</f>
        <v>69768</v>
      </c>
      <c r="G89" s="7">
        <v>2334.13</v>
      </c>
      <c r="H89" s="7">
        <v>0</v>
      </c>
      <c r="I89" s="7">
        <v>0</v>
      </c>
      <c r="J89" s="7">
        <v>10202913</v>
      </c>
      <c r="K89" s="7">
        <v>10202913</v>
      </c>
      <c r="L89" s="8">
        <v>2334.13</v>
      </c>
    </row>
    <row r="90" spans="2:12" s="4" customFormat="1" ht="16.5" customHeight="1">
      <c r="B90" s="54"/>
      <c r="C90" s="60"/>
      <c r="D90" s="57"/>
      <c r="E90" s="70" t="s">
        <v>218</v>
      </c>
      <c r="F90" s="70"/>
      <c r="G90" s="55"/>
      <c r="H90" s="7"/>
      <c r="I90" s="7"/>
      <c r="J90" s="7"/>
      <c r="K90" s="7"/>
      <c r="L90" s="8"/>
    </row>
    <row r="91" spans="2:12" s="19" customFormat="1" ht="56.25">
      <c r="B91" s="20"/>
      <c r="C91" s="52"/>
      <c r="D91" s="33" t="s">
        <v>175</v>
      </c>
      <c r="E91" s="34" t="s">
        <v>173</v>
      </c>
      <c r="F91" s="34" t="s">
        <v>242</v>
      </c>
      <c r="G91" s="21"/>
      <c r="H91" s="21"/>
      <c r="I91" s="21"/>
      <c r="J91" s="21"/>
      <c r="K91" s="21"/>
      <c r="L91" s="21"/>
    </row>
    <row r="92" spans="1:12" ht="37.5">
      <c r="A92" t="e">
        <f>#REF!+1</f>
        <v>#REF!</v>
      </c>
      <c r="B92" s="3" t="s">
        <v>135</v>
      </c>
      <c r="C92" s="16" t="s">
        <v>136</v>
      </c>
      <c r="D92" s="17" t="s">
        <v>137</v>
      </c>
      <c r="E92" s="39">
        <v>70000</v>
      </c>
      <c r="F92" s="39">
        <v>69768</v>
      </c>
      <c r="G92" s="1">
        <v>0</v>
      </c>
      <c r="H92" s="1">
        <v>0</v>
      </c>
      <c r="I92" s="1">
        <v>0</v>
      </c>
      <c r="J92" s="1">
        <v>80000</v>
      </c>
      <c r="K92" s="1">
        <v>80000</v>
      </c>
      <c r="L92" s="2">
        <v>0</v>
      </c>
    </row>
    <row r="93" spans="1:12" s="4" customFormat="1" ht="37.5">
      <c r="A93" s="4" t="e">
        <f>#REF!+1</f>
        <v>#REF!</v>
      </c>
      <c r="B93" s="6" t="s">
        <v>2</v>
      </c>
      <c r="C93" s="15" t="s">
        <v>138</v>
      </c>
      <c r="D93" s="9" t="s">
        <v>139</v>
      </c>
      <c r="E93" s="40">
        <f>E94</f>
        <v>9341739</v>
      </c>
      <c r="F93" s="37">
        <f>F94</f>
        <v>3254710.48</v>
      </c>
      <c r="G93" s="7">
        <v>0</v>
      </c>
      <c r="H93" s="7">
        <v>0</v>
      </c>
      <c r="I93" s="7">
        <v>0</v>
      </c>
      <c r="J93" s="7">
        <v>10500000</v>
      </c>
      <c r="K93" s="7">
        <v>10500000</v>
      </c>
      <c r="L93" s="8">
        <v>0</v>
      </c>
    </row>
    <row r="94" spans="1:12" ht="18.75">
      <c r="A94" t="e">
        <f>#REF!+1</f>
        <v>#REF!</v>
      </c>
      <c r="B94" s="3" t="s">
        <v>140</v>
      </c>
      <c r="C94" s="16" t="s">
        <v>141</v>
      </c>
      <c r="D94" s="22" t="s">
        <v>142</v>
      </c>
      <c r="E94" s="39">
        <v>9341739</v>
      </c>
      <c r="F94" s="36">
        <v>3254710.48</v>
      </c>
      <c r="G94" s="1">
        <v>0</v>
      </c>
      <c r="H94" s="1">
        <v>0</v>
      </c>
      <c r="I94" s="1">
        <v>0</v>
      </c>
      <c r="J94" s="1">
        <v>10500000</v>
      </c>
      <c r="K94" s="1">
        <v>10500000</v>
      </c>
      <c r="L94" s="2">
        <v>0</v>
      </c>
    </row>
    <row r="95" spans="1:12" s="4" customFormat="1" ht="18.75">
      <c r="A95" s="4" t="e">
        <f>#REF!+1</f>
        <v>#REF!</v>
      </c>
      <c r="B95" s="6" t="s">
        <v>2</v>
      </c>
      <c r="C95" s="15" t="s">
        <v>143</v>
      </c>
      <c r="D95" s="29" t="s">
        <v>247</v>
      </c>
      <c r="E95" s="40">
        <f>E96+E97</f>
        <v>1921391</v>
      </c>
      <c r="F95" s="37">
        <f>F96+F97</f>
        <v>1351783.58</v>
      </c>
      <c r="G95" s="7">
        <v>0</v>
      </c>
      <c r="H95" s="7">
        <v>0</v>
      </c>
      <c r="I95" s="7">
        <v>0</v>
      </c>
      <c r="J95" s="7">
        <v>1921391</v>
      </c>
      <c r="K95" s="7">
        <v>1921391</v>
      </c>
      <c r="L95" s="8">
        <v>404234.38</v>
      </c>
    </row>
    <row r="96" spans="1:12" ht="18.75">
      <c r="A96" t="e">
        <f>#REF!+1</f>
        <v>#REF!</v>
      </c>
      <c r="B96" s="3" t="s">
        <v>144</v>
      </c>
      <c r="C96" s="16" t="s">
        <v>228</v>
      </c>
      <c r="D96" s="25" t="s">
        <v>145</v>
      </c>
      <c r="E96" s="39">
        <v>1821391</v>
      </c>
      <c r="F96" s="36">
        <v>1293721.06</v>
      </c>
      <c r="G96" s="1">
        <v>0</v>
      </c>
      <c r="H96" s="1">
        <v>0</v>
      </c>
      <c r="I96" s="1">
        <v>0</v>
      </c>
      <c r="J96" s="1">
        <v>100000</v>
      </c>
      <c r="K96" s="1">
        <v>100000</v>
      </c>
      <c r="L96" s="2">
        <v>0</v>
      </c>
    </row>
    <row r="97" spans="1:12" ht="18.75">
      <c r="A97" t="e">
        <f>A96+1</f>
        <v>#REF!</v>
      </c>
      <c r="B97" s="3" t="s">
        <v>144</v>
      </c>
      <c r="C97" s="16" t="s">
        <v>146</v>
      </c>
      <c r="D97" s="25" t="s">
        <v>147</v>
      </c>
      <c r="E97" s="39">
        <v>100000</v>
      </c>
      <c r="F97" s="36">
        <v>58062.52</v>
      </c>
      <c r="G97" s="1">
        <v>0</v>
      </c>
      <c r="H97" s="1">
        <v>0</v>
      </c>
      <c r="I97" s="1">
        <v>0</v>
      </c>
      <c r="J97" s="1">
        <v>100000</v>
      </c>
      <c r="K97" s="1">
        <v>100000</v>
      </c>
      <c r="L97" s="2">
        <v>0</v>
      </c>
    </row>
    <row r="98" spans="1:12" s="4" customFormat="1" ht="37.5">
      <c r="A98" s="4" t="e">
        <f>#REF!+1</f>
        <v>#REF!</v>
      </c>
      <c r="B98" s="6" t="s">
        <v>2</v>
      </c>
      <c r="C98" s="15" t="s">
        <v>148</v>
      </c>
      <c r="D98" s="28" t="s">
        <v>149</v>
      </c>
      <c r="E98" s="40">
        <f>E99</f>
        <v>347500</v>
      </c>
      <c r="F98" s="37">
        <f>F99</f>
        <v>34937.19</v>
      </c>
      <c r="G98" s="7">
        <v>0</v>
      </c>
      <c r="H98" s="7">
        <v>0</v>
      </c>
      <c r="I98" s="7">
        <v>0</v>
      </c>
      <c r="J98" s="7">
        <v>377500</v>
      </c>
      <c r="K98" s="7">
        <v>377500</v>
      </c>
      <c r="L98" s="8">
        <v>0</v>
      </c>
    </row>
    <row r="99" spans="1:12" s="64" customFormat="1" ht="27" customHeight="1">
      <c r="A99" s="64" t="e">
        <f>#REF!+1</f>
        <v>#REF!</v>
      </c>
      <c r="B99" s="3" t="s">
        <v>150</v>
      </c>
      <c r="C99" s="16" t="s">
        <v>151</v>
      </c>
      <c r="D99" s="17" t="s">
        <v>152</v>
      </c>
      <c r="E99" s="39">
        <v>347500</v>
      </c>
      <c r="F99" s="36">
        <v>34937.19</v>
      </c>
      <c r="G99" s="1">
        <v>0</v>
      </c>
      <c r="H99" s="1">
        <v>0</v>
      </c>
      <c r="I99" s="1">
        <v>0</v>
      </c>
      <c r="J99" s="1">
        <v>377500</v>
      </c>
      <c r="K99" s="1">
        <v>377500</v>
      </c>
      <c r="L99" s="2">
        <v>0</v>
      </c>
    </row>
    <row r="100" spans="1:12" s="4" customFormat="1" ht="27" customHeight="1">
      <c r="A100" s="4" t="e">
        <f>#REF!+1</f>
        <v>#REF!</v>
      </c>
      <c r="B100" s="6" t="s">
        <v>2</v>
      </c>
      <c r="C100" s="15" t="s">
        <v>153</v>
      </c>
      <c r="D100" s="9" t="s">
        <v>154</v>
      </c>
      <c r="E100" s="40">
        <f>E101+E102+E103</f>
        <v>416000</v>
      </c>
      <c r="F100" s="40">
        <f>F101+F102+F103</f>
        <v>47240</v>
      </c>
      <c r="G100" s="7">
        <v>10952215.3</v>
      </c>
      <c r="H100" s="7">
        <v>0</v>
      </c>
      <c r="I100" s="7">
        <v>0</v>
      </c>
      <c r="J100" s="7">
        <v>20464221</v>
      </c>
      <c r="K100" s="7">
        <v>20464221</v>
      </c>
      <c r="L100" s="8">
        <v>10952215.3</v>
      </c>
    </row>
    <row r="101" spans="1:12" s="64" customFormat="1" ht="28.5" customHeight="1">
      <c r="A101" s="64" t="e">
        <f>#REF!+1</f>
        <v>#REF!</v>
      </c>
      <c r="B101" s="3" t="s">
        <v>155</v>
      </c>
      <c r="C101" s="16" t="s">
        <v>156</v>
      </c>
      <c r="D101" s="17" t="s">
        <v>157</v>
      </c>
      <c r="E101" s="39">
        <v>356000</v>
      </c>
      <c r="F101" s="36"/>
      <c r="G101" s="1">
        <v>0</v>
      </c>
      <c r="H101" s="1">
        <v>0</v>
      </c>
      <c r="I101" s="1">
        <v>0</v>
      </c>
      <c r="J101" s="1">
        <v>500000</v>
      </c>
      <c r="K101" s="1">
        <v>500000</v>
      </c>
      <c r="L101" s="2">
        <v>0</v>
      </c>
    </row>
    <row r="102" spans="2:12" s="64" customFormat="1" ht="40.5" customHeight="1">
      <c r="B102" s="3"/>
      <c r="C102" s="16" t="s">
        <v>243</v>
      </c>
      <c r="D102" s="17" t="s">
        <v>244</v>
      </c>
      <c r="E102" s="39">
        <v>25000</v>
      </c>
      <c r="F102" s="36">
        <v>24980</v>
      </c>
      <c r="G102" s="1"/>
      <c r="H102" s="1"/>
      <c r="I102" s="1"/>
      <c r="J102" s="1"/>
      <c r="K102" s="1"/>
      <c r="L102" s="2"/>
    </row>
    <row r="103" spans="2:12" s="64" customFormat="1" ht="37.5">
      <c r="B103" s="3"/>
      <c r="C103" s="16" t="s">
        <v>229</v>
      </c>
      <c r="D103" s="17" t="s">
        <v>230</v>
      </c>
      <c r="E103" s="39">
        <v>35000</v>
      </c>
      <c r="F103" s="39">
        <v>22260</v>
      </c>
      <c r="G103" s="1"/>
      <c r="H103" s="1"/>
      <c r="I103" s="1"/>
      <c r="J103" s="1"/>
      <c r="K103" s="1"/>
      <c r="L103" s="2"/>
    </row>
    <row r="104" spans="1:12" s="64" customFormat="1" ht="45" customHeight="1">
      <c r="A104" s="64" t="e">
        <f>#REF!+1</f>
        <v>#REF!</v>
      </c>
      <c r="B104" s="3" t="s">
        <v>160</v>
      </c>
      <c r="C104" s="15" t="s">
        <v>161</v>
      </c>
      <c r="D104" s="9" t="s">
        <v>162</v>
      </c>
      <c r="E104" s="40">
        <v>89000</v>
      </c>
      <c r="F104" s="37">
        <v>88751.05</v>
      </c>
      <c r="G104" s="1">
        <v>0</v>
      </c>
      <c r="H104" s="1">
        <v>0</v>
      </c>
      <c r="I104" s="1">
        <v>0</v>
      </c>
      <c r="J104" s="1">
        <v>1566000</v>
      </c>
      <c r="K104" s="1">
        <v>1566000</v>
      </c>
      <c r="L104" s="2">
        <v>0</v>
      </c>
    </row>
    <row r="105" spans="2:12" s="64" customFormat="1" ht="62.25" customHeight="1">
      <c r="B105" s="3"/>
      <c r="C105" s="15" t="s">
        <v>209</v>
      </c>
      <c r="D105" s="9" t="s">
        <v>210</v>
      </c>
      <c r="E105" s="40">
        <v>24000</v>
      </c>
      <c r="F105" s="37">
        <v>22953.6</v>
      </c>
      <c r="G105" s="1"/>
      <c r="H105" s="1"/>
      <c r="I105" s="1"/>
      <c r="J105" s="1"/>
      <c r="K105" s="1"/>
      <c r="L105" s="2"/>
    </row>
    <row r="106" spans="1:12" s="64" customFormat="1" ht="18.75">
      <c r="A106" s="64" t="e">
        <f>#REF!+1</f>
        <v>#REF!</v>
      </c>
      <c r="B106" s="3" t="s">
        <v>160</v>
      </c>
      <c r="C106" s="15" t="s">
        <v>163</v>
      </c>
      <c r="D106" s="9" t="s">
        <v>164</v>
      </c>
      <c r="E106" s="40">
        <v>527265</v>
      </c>
      <c r="F106" s="37">
        <v>394616.81</v>
      </c>
      <c r="G106" s="1">
        <v>0</v>
      </c>
      <c r="H106" s="1">
        <v>0</v>
      </c>
      <c r="I106" s="1">
        <v>0</v>
      </c>
      <c r="J106" s="1">
        <v>519465</v>
      </c>
      <c r="K106" s="1">
        <v>519465</v>
      </c>
      <c r="L106" s="2">
        <v>116350.17</v>
      </c>
    </row>
    <row r="107" spans="2:12" s="64" customFormat="1" ht="56.25">
      <c r="B107" s="3"/>
      <c r="C107" s="15" t="s">
        <v>245</v>
      </c>
      <c r="D107" s="9" t="s">
        <v>246</v>
      </c>
      <c r="E107" s="40">
        <v>23000</v>
      </c>
      <c r="F107" s="37">
        <v>18664.88</v>
      </c>
      <c r="G107" s="1"/>
      <c r="H107" s="1"/>
      <c r="I107" s="1"/>
      <c r="J107" s="1"/>
      <c r="K107" s="1"/>
      <c r="L107" s="2"/>
    </row>
    <row r="108" spans="1:12" ht="18.75">
      <c r="A108" t="e">
        <f>#REF!+1</f>
        <v>#REF!</v>
      </c>
      <c r="B108" s="3" t="s">
        <v>165</v>
      </c>
      <c r="C108" s="15" t="s">
        <v>204</v>
      </c>
      <c r="D108" s="9" t="s">
        <v>166</v>
      </c>
      <c r="E108" s="40">
        <v>365949</v>
      </c>
      <c r="F108" s="69">
        <v>203444.4</v>
      </c>
      <c r="G108" s="1">
        <v>0</v>
      </c>
      <c r="H108" s="1">
        <v>0</v>
      </c>
      <c r="I108" s="1">
        <v>0</v>
      </c>
      <c r="J108" s="1">
        <v>403258</v>
      </c>
      <c r="K108" s="1">
        <v>403258</v>
      </c>
      <c r="L108" s="2">
        <v>7960</v>
      </c>
    </row>
    <row r="109" spans="2:12" s="38" customFormat="1" ht="18.75">
      <c r="B109" s="3"/>
      <c r="C109" s="15" t="s">
        <v>213</v>
      </c>
      <c r="D109" s="9" t="s">
        <v>214</v>
      </c>
      <c r="E109" s="40">
        <v>2107910</v>
      </c>
      <c r="F109" s="37">
        <v>216000</v>
      </c>
      <c r="G109" s="1"/>
      <c r="H109" s="1"/>
      <c r="I109" s="1"/>
      <c r="J109" s="1"/>
      <c r="K109" s="1"/>
      <c r="L109" s="2"/>
    </row>
    <row r="110" spans="1:12" s="38" customFormat="1" ht="18.75">
      <c r="A110" s="38" t="e">
        <f>#REF!+1</f>
        <v>#REF!</v>
      </c>
      <c r="B110" s="3" t="s">
        <v>9</v>
      </c>
      <c r="C110" s="15" t="s">
        <v>167</v>
      </c>
      <c r="D110" s="9" t="s">
        <v>168</v>
      </c>
      <c r="E110" s="40">
        <v>40000</v>
      </c>
      <c r="F110" s="37">
        <v>11142.57</v>
      </c>
      <c r="G110" s="1">
        <v>0</v>
      </c>
      <c r="H110" s="1">
        <v>0</v>
      </c>
      <c r="I110" s="1">
        <v>0</v>
      </c>
      <c r="J110" s="1">
        <v>40000</v>
      </c>
      <c r="K110" s="1">
        <v>40000</v>
      </c>
      <c r="L110" s="2">
        <v>0</v>
      </c>
    </row>
    <row r="111" spans="2:12" s="38" customFormat="1" ht="18.75">
      <c r="B111" s="3"/>
      <c r="C111" s="15" t="s">
        <v>211</v>
      </c>
      <c r="D111" s="9" t="s">
        <v>212</v>
      </c>
      <c r="E111" s="40">
        <v>134046</v>
      </c>
      <c r="F111" s="37"/>
      <c r="G111" s="1"/>
      <c r="H111" s="1"/>
      <c r="I111" s="1"/>
      <c r="J111" s="1"/>
      <c r="K111" s="1"/>
      <c r="L111" s="2"/>
    </row>
    <row r="112" spans="1:12" ht="20.25">
      <c r="A112" t="e">
        <f>#REF!+1</f>
        <v>#REF!</v>
      </c>
      <c r="B112" s="3" t="s">
        <v>2</v>
      </c>
      <c r="C112" s="41"/>
      <c r="D112" s="42" t="s">
        <v>200</v>
      </c>
      <c r="E112" s="47">
        <f>E10+E13+E24+E29+E71+E78+E85+E89+E93+E95+E98+E100+E104+E105+E106+E108+E107+E109+E110+E111</f>
        <v>868434395.99</v>
      </c>
      <c r="F112" s="47">
        <f>F10+F13+F24+F29+F71+F78+F85+F89+F93+F95+F98+F100+F104+F105+F106+F108+F107+F109+F110+F111</f>
        <v>659975859.2800002</v>
      </c>
      <c r="G112" s="1">
        <v>11204020.7</v>
      </c>
      <c r="H112" s="1">
        <v>4927817.02</v>
      </c>
      <c r="I112" s="1">
        <v>2491179.92</v>
      </c>
      <c r="J112" s="1">
        <v>841863935.37</v>
      </c>
      <c r="K112" s="1">
        <v>844018788.07</v>
      </c>
      <c r="L112" s="2">
        <v>269231324.82</v>
      </c>
    </row>
    <row r="113" spans="2:12" ht="25.5">
      <c r="B113" s="10"/>
      <c r="C113" s="14"/>
      <c r="D113" s="43" t="s">
        <v>205</v>
      </c>
      <c r="E113" s="45"/>
      <c r="F113" s="46"/>
      <c r="G113" s="11"/>
      <c r="H113" s="11"/>
      <c r="I113" s="11"/>
      <c r="J113" s="11"/>
      <c r="K113" s="11"/>
      <c r="L113" s="12"/>
    </row>
    <row r="114" spans="1:12" s="4" customFormat="1" ht="18.75">
      <c r="A114" s="4">
        <v>1</v>
      </c>
      <c r="B114" s="6" t="s">
        <v>2</v>
      </c>
      <c r="C114" s="15" t="s">
        <v>3</v>
      </c>
      <c r="D114" s="9" t="s">
        <v>4</v>
      </c>
      <c r="E114" s="40">
        <f>E115+E116</f>
        <v>436282</v>
      </c>
      <c r="F114" s="40">
        <f>F115+F116</f>
        <v>355245</v>
      </c>
      <c r="G114" s="7">
        <v>15730</v>
      </c>
      <c r="H114" s="7">
        <v>7785</v>
      </c>
      <c r="I114" s="7">
        <v>0</v>
      </c>
      <c r="J114" s="7">
        <v>32497666</v>
      </c>
      <c r="K114" s="7">
        <v>32497666</v>
      </c>
      <c r="L114" s="8">
        <v>7776831.04</v>
      </c>
    </row>
    <row r="115" spans="1:12" ht="94.5" customHeight="1">
      <c r="A115" t="e">
        <f>#REF!+1</f>
        <v>#REF!</v>
      </c>
      <c r="B115" s="3" t="s">
        <v>8</v>
      </c>
      <c r="C115" s="16" t="s">
        <v>9</v>
      </c>
      <c r="D115" s="17" t="s">
        <v>239</v>
      </c>
      <c r="E115" s="39">
        <v>350782</v>
      </c>
      <c r="F115" s="39">
        <v>278048</v>
      </c>
      <c r="G115" s="1">
        <v>15730</v>
      </c>
      <c r="H115" s="1">
        <v>7785</v>
      </c>
      <c r="I115" s="1">
        <v>0</v>
      </c>
      <c r="J115" s="1">
        <v>13946380</v>
      </c>
      <c r="K115" s="1">
        <v>13946380</v>
      </c>
      <c r="L115" s="2">
        <v>3651227.02</v>
      </c>
    </row>
    <row r="116" spans="1:12" ht="48.75" customHeight="1">
      <c r="A116" t="e">
        <f>#REF!+1</f>
        <v>#REF!</v>
      </c>
      <c r="B116" s="3" t="s">
        <v>8</v>
      </c>
      <c r="C116" s="16" t="s">
        <v>10</v>
      </c>
      <c r="D116" s="17" t="s">
        <v>11</v>
      </c>
      <c r="E116" s="39">
        <v>85500</v>
      </c>
      <c r="F116" s="39">
        <v>77197</v>
      </c>
      <c r="G116" s="1">
        <v>0</v>
      </c>
      <c r="H116" s="1">
        <v>0</v>
      </c>
      <c r="I116" s="1">
        <v>0</v>
      </c>
      <c r="J116" s="1">
        <v>18551286</v>
      </c>
      <c r="K116" s="1">
        <v>18551286</v>
      </c>
      <c r="L116" s="2">
        <v>4125604.02</v>
      </c>
    </row>
    <row r="117" spans="1:12" s="4" customFormat="1" ht="18.75">
      <c r="A117" s="4" t="e">
        <f>#REF!+1</f>
        <v>#REF!</v>
      </c>
      <c r="B117" s="6" t="s">
        <v>2</v>
      </c>
      <c r="C117" s="15" t="s">
        <v>12</v>
      </c>
      <c r="D117" s="9" t="s">
        <v>13</v>
      </c>
      <c r="E117" s="37">
        <f>E118+E119+E120+E121+E122+E123</f>
        <v>15947103.77</v>
      </c>
      <c r="F117" s="37">
        <f>F118+F119+F120+F121+F122+F123</f>
        <v>10139853.06</v>
      </c>
      <c r="G117" s="7">
        <v>0</v>
      </c>
      <c r="H117" s="7">
        <v>3268796.9</v>
      </c>
      <c r="I117" s="7">
        <v>724142.38</v>
      </c>
      <c r="J117" s="7">
        <v>238650755.46</v>
      </c>
      <c r="K117" s="7">
        <v>239456261.61</v>
      </c>
      <c r="L117" s="8">
        <v>61771910.7</v>
      </c>
    </row>
    <row r="118" spans="1:12" ht="34.5" customHeight="1">
      <c r="A118" t="e">
        <f>#REF!+1</f>
        <v>#REF!</v>
      </c>
      <c r="B118" s="3" t="s">
        <v>14</v>
      </c>
      <c r="C118" s="16" t="s">
        <v>15</v>
      </c>
      <c r="D118" s="22" t="s">
        <v>16</v>
      </c>
      <c r="E118" s="36">
        <v>7221851.66</v>
      </c>
      <c r="F118" s="36">
        <v>4652896.86</v>
      </c>
      <c r="G118" s="1">
        <v>0</v>
      </c>
      <c r="H118" s="1">
        <v>1599394.35</v>
      </c>
      <c r="I118" s="1">
        <v>186394.47</v>
      </c>
      <c r="J118" s="1">
        <v>82641348.14</v>
      </c>
      <c r="K118" s="1">
        <v>82844281.67</v>
      </c>
      <c r="L118" s="2">
        <v>21094780.32</v>
      </c>
    </row>
    <row r="119" spans="1:12" ht="82.5" customHeight="1">
      <c r="A119" t="e">
        <f>#REF!+1</f>
        <v>#REF!</v>
      </c>
      <c r="B119" s="3" t="s">
        <v>17</v>
      </c>
      <c r="C119" s="16" t="s">
        <v>18</v>
      </c>
      <c r="D119" s="22" t="s">
        <v>176</v>
      </c>
      <c r="E119" s="39">
        <v>7282813</v>
      </c>
      <c r="F119" s="36">
        <v>4793203.29</v>
      </c>
      <c r="G119" s="1">
        <v>0</v>
      </c>
      <c r="H119" s="1">
        <v>1550046.66</v>
      </c>
      <c r="I119" s="1">
        <v>510100.35</v>
      </c>
      <c r="J119" s="1">
        <v>133921370.32</v>
      </c>
      <c r="K119" s="1">
        <v>134465950.83</v>
      </c>
      <c r="L119" s="2">
        <v>35272264.69</v>
      </c>
    </row>
    <row r="120" spans="1:12" ht="54.75" customHeight="1">
      <c r="A120" t="e">
        <f>#REF!+1</f>
        <v>#REF!</v>
      </c>
      <c r="B120" s="3" t="s">
        <v>21</v>
      </c>
      <c r="C120" s="16" t="s">
        <v>22</v>
      </c>
      <c r="D120" s="22" t="s">
        <v>23</v>
      </c>
      <c r="E120" s="36">
        <v>1056994.51</v>
      </c>
      <c r="F120" s="36">
        <v>472100.84</v>
      </c>
      <c r="G120" s="1">
        <v>0</v>
      </c>
      <c r="H120" s="1">
        <v>85171.46</v>
      </c>
      <c r="I120" s="1">
        <v>680</v>
      </c>
      <c r="J120" s="1">
        <v>11605550</v>
      </c>
      <c r="K120" s="1">
        <v>11608275.51</v>
      </c>
      <c r="L120" s="2">
        <v>2908319.06</v>
      </c>
    </row>
    <row r="121" spans="1:12" ht="46.5" customHeight="1">
      <c r="A121" t="e">
        <f>#REF!+1</f>
        <v>#REF!</v>
      </c>
      <c r="B121" s="3" t="s">
        <v>24</v>
      </c>
      <c r="C121" s="16" t="s">
        <v>25</v>
      </c>
      <c r="D121" s="22" t="s">
        <v>26</v>
      </c>
      <c r="E121" s="39">
        <v>53000</v>
      </c>
      <c r="F121" s="68">
        <v>7787.5</v>
      </c>
      <c r="G121" s="1">
        <v>0</v>
      </c>
      <c r="H121" s="1">
        <v>0</v>
      </c>
      <c r="I121" s="1">
        <v>0</v>
      </c>
      <c r="J121" s="1">
        <v>1380853</v>
      </c>
      <c r="K121" s="1">
        <v>1380853</v>
      </c>
      <c r="L121" s="2">
        <v>282474.27</v>
      </c>
    </row>
    <row r="122" spans="1:12" ht="28.5" customHeight="1">
      <c r="A122" t="e">
        <f>#REF!+1</f>
        <v>#REF!</v>
      </c>
      <c r="B122" s="3" t="s">
        <v>24</v>
      </c>
      <c r="C122" s="16" t="s">
        <v>27</v>
      </c>
      <c r="D122" s="22" t="s">
        <v>28</v>
      </c>
      <c r="E122" s="39">
        <v>37954</v>
      </c>
      <c r="F122" s="36">
        <v>16484.4</v>
      </c>
      <c r="G122" s="1">
        <v>0</v>
      </c>
      <c r="H122" s="1">
        <v>2330.16</v>
      </c>
      <c r="I122" s="1">
        <v>90</v>
      </c>
      <c r="J122" s="1">
        <v>3450185</v>
      </c>
      <c r="K122" s="1">
        <v>3453835</v>
      </c>
      <c r="L122" s="2">
        <v>784431.55</v>
      </c>
    </row>
    <row r="123" spans="1:12" ht="28.5" customHeight="1">
      <c r="A123" t="e">
        <f>#REF!+1</f>
        <v>#REF!</v>
      </c>
      <c r="B123" s="3" t="s">
        <v>24</v>
      </c>
      <c r="C123" s="16" t="s">
        <v>31</v>
      </c>
      <c r="D123" s="22" t="s">
        <v>32</v>
      </c>
      <c r="E123" s="36">
        <v>294490.6</v>
      </c>
      <c r="F123" s="36">
        <v>197380.17</v>
      </c>
      <c r="G123" s="1">
        <v>0</v>
      </c>
      <c r="H123" s="1">
        <v>31854.27</v>
      </c>
      <c r="I123" s="1">
        <v>26877.56</v>
      </c>
      <c r="J123" s="1">
        <v>2010287</v>
      </c>
      <c r="K123" s="1">
        <v>2061903.6</v>
      </c>
      <c r="L123" s="2">
        <v>684757.79</v>
      </c>
    </row>
    <row r="124" spans="1:12" ht="33" customHeight="1" hidden="1">
      <c r="A124" t="e">
        <f>#REF!+1</f>
        <v>#REF!</v>
      </c>
      <c r="B124" s="3" t="s">
        <v>24</v>
      </c>
      <c r="C124" s="16" t="s">
        <v>174</v>
      </c>
      <c r="D124" s="22" t="s">
        <v>33</v>
      </c>
      <c r="E124" s="36"/>
      <c r="F124" s="36"/>
      <c r="G124" s="1">
        <v>0</v>
      </c>
      <c r="H124" s="1">
        <v>0</v>
      </c>
      <c r="I124" s="1">
        <v>0</v>
      </c>
      <c r="J124" s="1">
        <v>547030</v>
      </c>
      <c r="K124" s="1">
        <v>547030</v>
      </c>
      <c r="L124" s="2">
        <v>139936.29</v>
      </c>
    </row>
    <row r="125" spans="1:12" s="4" customFormat="1" ht="18.75">
      <c r="A125" s="4" t="e">
        <f>#REF!+1</f>
        <v>#REF!</v>
      </c>
      <c r="B125" s="6" t="s">
        <v>2</v>
      </c>
      <c r="C125" s="15" t="s">
        <v>5</v>
      </c>
      <c r="D125" s="9" t="s">
        <v>36</v>
      </c>
      <c r="E125" s="37">
        <f>E126+E129+E130+E131</f>
        <v>12619586.78</v>
      </c>
      <c r="F125" s="37">
        <f>F126+F129+F130+F131</f>
        <v>9194660.940000001</v>
      </c>
      <c r="G125" s="7">
        <v>5134</v>
      </c>
      <c r="H125" s="7">
        <v>1070090.65</v>
      </c>
      <c r="I125" s="7">
        <v>1587988.55</v>
      </c>
      <c r="J125" s="7">
        <v>178822487</v>
      </c>
      <c r="K125" s="7">
        <v>180439065.78</v>
      </c>
      <c r="L125" s="8">
        <v>44204850.47</v>
      </c>
    </row>
    <row r="126" spans="1:12" ht="44.25" customHeight="1">
      <c r="A126" t="e">
        <f>#REF!+1</f>
        <v>#REF!</v>
      </c>
      <c r="B126" s="3" t="s">
        <v>37</v>
      </c>
      <c r="C126" s="16" t="s">
        <v>38</v>
      </c>
      <c r="D126" s="17" t="s">
        <v>39</v>
      </c>
      <c r="E126" s="36">
        <v>7800363.11</v>
      </c>
      <c r="F126" s="36">
        <v>6340982.4</v>
      </c>
      <c r="G126" s="1">
        <v>0</v>
      </c>
      <c r="H126" s="1">
        <v>608025.11</v>
      </c>
      <c r="I126" s="1">
        <v>1267299.4</v>
      </c>
      <c r="J126" s="1">
        <v>92475213</v>
      </c>
      <c r="K126" s="1">
        <v>93771102.03</v>
      </c>
      <c r="L126" s="2">
        <v>23840953.83</v>
      </c>
    </row>
    <row r="127" spans="2:12" s="4" customFormat="1" ht="16.5" customHeight="1">
      <c r="B127" s="54"/>
      <c r="C127" s="60"/>
      <c r="D127" s="57"/>
      <c r="E127" s="70" t="s">
        <v>218</v>
      </c>
      <c r="F127" s="70"/>
      <c r="G127" s="55"/>
      <c r="H127" s="7"/>
      <c r="I127" s="7"/>
      <c r="J127" s="7"/>
      <c r="K127" s="7"/>
      <c r="L127" s="8"/>
    </row>
    <row r="128" spans="2:12" s="19" customFormat="1" ht="56.25">
      <c r="B128" s="20"/>
      <c r="C128" s="52"/>
      <c r="D128" s="33" t="s">
        <v>175</v>
      </c>
      <c r="E128" s="34" t="s">
        <v>173</v>
      </c>
      <c r="F128" s="34" t="s">
        <v>242</v>
      </c>
      <c r="G128" s="21"/>
      <c r="H128" s="21"/>
      <c r="I128" s="21"/>
      <c r="J128" s="21"/>
      <c r="K128" s="21"/>
      <c r="L128" s="21"/>
    </row>
    <row r="129" spans="1:12" ht="44.25" customHeight="1">
      <c r="A129" t="e">
        <f>#REF!+1</f>
        <v>#REF!</v>
      </c>
      <c r="B129" s="3" t="s">
        <v>40</v>
      </c>
      <c r="C129" s="16" t="s">
        <v>41</v>
      </c>
      <c r="D129" s="17" t="s">
        <v>42</v>
      </c>
      <c r="E129" s="39">
        <v>751130</v>
      </c>
      <c r="F129" s="36">
        <v>665581.02</v>
      </c>
      <c r="G129" s="1">
        <v>0</v>
      </c>
      <c r="H129" s="1">
        <v>6936.6</v>
      </c>
      <c r="I129" s="1">
        <v>88280.45</v>
      </c>
      <c r="J129" s="1">
        <v>23539654</v>
      </c>
      <c r="K129" s="1">
        <v>23627935</v>
      </c>
      <c r="L129" s="2">
        <v>5711309.12</v>
      </c>
    </row>
    <row r="130" spans="1:12" ht="27.75" customHeight="1">
      <c r="A130" t="e">
        <f>#REF!+1</f>
        <v>#REF!</v>
      </c>
      <c r="B130" s="3" t="s">
        <v>43</v>
      </c>
      <c r="C130" s="16" t="s">
        <v>44</v>
      </c>
      <c r="D130" s="17" t="s">
        <v>45</v>
      </c>
      <c r="E130" s="36">
        <v>2845188.66</v>
      </c>
      <c r="F130" s="36">
        <v>1385639.79</v>
      </c>
      <c r="G130" s="1">
        <v>0</v>
      </c>
      <c r="H130" s="1">
        <v>410638.94</v>
      </c>
      <c r="I130" s="1">
        <v>42478.7</v>
      </c>
      <c r="J130" s="1">
        <v>8993097</v>
      </c>
      <c r="K130" s="1">
        <v>9035575.75</v>
      </c>
      <c r="L130" s="2">
        <v>2003430.52</v>
      </c>
    </row>
    <row r="131" spans="1:12" ht="21.75" customHeight="1">
      <c r="A131" t="e">
        <f>#REF!+1</f>
        <v>#REF!</v>
      </c>
      <c r="B131" s="3" t="s">
        <v>46</v>
      </c>
      <c r="C131" s="16" t="s">
        <v>47</v>
      </c>
      <c r="D131" s="17" t="s">
        <v>48</v>
      </c>
      <c r="E131" s="36">
        <v>1222905.01</v>
      </c>
      <c r="F131" s="36">
        <v>802457.73</v>
      </c>
      <c r="G131" s="1">
        <v>5134</v>
      </c>
      <c r="H131" s="1">
        <v>44490</v>
      </c>
      <c r="I131" s="1">
        <v>189930</v>
      </c>
      <c r="J131" s="1">
        <v>53814523</v>
      </c>
      <c r="K131" s="1">
        <v>54004453</v>
      </c>
      <c r="L131" s="2">
        <v>12649157</v>
      </c>
    </row>
    <row r="132" spans="1:12" s="4" customFormat="1" ht="39.75" customHeight="1">
      <c r="A132" s="4" t="e">
        <f>#REF!+1</f>
        <v>#REF!</v>
      </c>
      <c r="B132" s="6" t="s">
        <v>2</v>
      </c>
      <c r="C132" s="15" t="s">
        <v>6</v>
      </c>
      <c r="D132" s="9" t="s">
        <v>49</v>
      </c>
      <c r="E132" s="37">
        <f>E133+E134+E136+E137+E139+E135+E138</f>
        <v>501599.04000000004</v>
      </c>
      <c r="F132" s="37">
        <f>F133+F134+F136+F137+F139+F135+F138</f>
        <v>429052.96</v>
      </c>
      <c r="G132" s="7">
        <v>0</v>
      </c>
      <c r="H132" s="7">
        <v>5101.33</v>
      </c>
      <c r="I132" s="7">
        <v>29698.98</v>
      </c>
      <c r="J132" s="7">
        <v>264753533</v>
      </c>
      <c r="K132" s="7">
        <v>264783231.98</v>
      </c>
      <c r="L132" s="8">
        <v>129094976.12</v>
      </c>
    </row>
    <row r="133" spans="1:12" ht="237.75" customHeight="1">
      <c r="A133" t="e">
        <f>#REF!+1</f>
        <v>#REF!</v>
      </c>
      <c r="B133" s="3" t="s">
        <v>51</v>
      </c>
      <c r="C133" s="16" t="s">
        <v>61</v>
      </c>
      <c r="D133" s="24" t="s">
        <v>187</v>
      </c>
      <c r="E133" s="39">
        <v>90000</v>
      </c>
      <c r="F133" s="36">
        <v>77397.72</v>
      </c>
      <c r="G133" s="1">
        <v>0</v>
      </c>
      <c r="H133" s="1">
        <v>0</v>
      </c>
      <c r="I133" s="1">
        <v>0</v>
      </c>
      <c r="J133" s="1">
        <v>228900</v>
      </c>
      <c r="K133" s="1">
        <v>228900</v>
      </c>
      <c r="L133" s="2">
        <v>6600</v>
      </c>
    </row>
    <row r="134" spans="1:12" ht="18.75">
      <c r="A134" t="e">
        <f>#REF!+1</f>
        <v>#REF!</v>
      </c>
      <c r="B134" s="3" t="s">
        <v>18</v>
      </c>
      <c r="C134" s="16" t="s">
        <v>88</v>
      </c>
      <c r="D134" s="17" t="s">
        <v>172</v>
      </c>
      <c r="E134" s="39">
        <v>99874</v>
      </c>
      <c r="F134" s="36">
        <v>93022.05</v>
      </c>
      <c r="G134" s="1">
        <v>0</v>
      </c>
      <c r="H134" s="1">
        <v>5101.33</v>
      </c>
      <c r="I134" s="1">
        <v>0</v>
      </c>
      <c r="J134" s="1">
        <v>4105724</v>
      </c>
      <c r="K134" s="1">
        <v>4105724</v>
      </c>
      <c r="L134" s="2">
        <v>1059672.94</v>
      </c>
    </row>
    <row r="135" spans="2:12" ht="37.5">
      <c r="B135" s="3"/>
      <c r="C135" s="16" t="s">
        <v>231</v>
      </c>
      <c r="D135" s="17" t="s">
        <v>232</v>
      </c>
      <c r="E135" s="39">
        <v>5600</v>
      </c>
      <c r="F135" s="39">
        <v>5600</v>
      </c>
      <c r="G135" s="1"/>
      <c r="H135" s="1"/>
      <c r="I135" s="1"/>
      <c r="J135" s="1"/>
      <c r="K135" s="1"/>
      <c r="L135" s="2"/>
    </row>
    <row r="136" spans="2:12" ht="27.75" customHeight="1">
      <c r="B136" s="3"/>
      <c r="C136" s="16" t="s">
        <v>207</v>
      </c>
      <c r="D136" s="23" t="s">
        <v>208</v>
      </c>
      <c r="E136" s="36">
        <v>4686.9</v>
      </c>
      <c r="F136" s="36">
        <v>4686.9</v>
      </c>
      <c r="G136" s="1"/>
      <c r="H136" s="1"/>
      <c r="I136" s="1"/>
      <c r="J136" s="1"/>
      <c r="K136" s="1"/>
      <c r="L136" s="2"/>
    </row>
    <row r="137" spans="1:12" ht="75">
      <c r="A137" t="e">
        <f>#REF!+1</f>
        <v>#REF!</v>
      </c>
      <c r="B137" s="3" t="s">
        <v>68</v>
      </c>
      <c r="C137" s="16" t="s">
        <v>91</v>
      </c>
      <c r="D137" s="23" t="s">
        <v>177</v>
      </c>
      <c r="E137" s="39">
        <v>139860</v>
      </c>
      <c r="F137" s="36">
        <v>86768.15</v>
      </c>
      <c r="G137" s="1">
        <v>0</v>
      </c>
      <c r="H137" s="1">
        <v>0</v>
      </c>
      <c r="I137" s="1">
        <v>0</v>
      </c>
      <c r="J137" s="1">
        <v>582170</v>
      </c>
      <c r="K137" s="1">
        <v>582170</v>
      </c>
      <c r="L137" s="2">
        <v>0</v>
      </c>
    </row>
    <row r="138" spans="2:12" ht="37.5">
      <c r="B138" s="3"/>
      <c r="C138" s="16" t="s">
        <v>94</v>
      </c>
      <c r="D138" s="65" t="s">
        <v>95</v>
      </c>
      <c r="E138" s="39">
        <v>1000</v>
      </c>
      <c r="F138" s="39">
        <v>1000</v>
      </c>
      <c r="G138" s="1"/>
      <c r="H138" s="1"/>
      <c r="I138" s="1"/>
      <c r="J138" s="1"/>
      <c r="K138" s="1"/>
      <c r="L138" s="2"/>
    </row>
    <row r="139" spans="1:12" ht="18.75">
      <c r="A139" t="e">
        <f>#REF!+1</f>
        <v>#REF!</v>
      </c>
      <c r="B139" s="3" t="s">
        <v>96</v>
      </c>
      <c r="C139" s="16" t="s">
        <v>50</v>
      </c>
      <c r="D139" s="17" t="s">
        <v>97</v>
      </c>
      <c r="E139" s="36">
        <v>160578.14</v>
      </c>
      <c r="F139" s="36">
        <v>160578.14</v>
      </c>
      <c r="G139" s="1">
        <v>0</v>
      </c>
      <c r="H139" s="1">
        <v>0</v>
      </c>
      <c r="I139" s="1">
        <v>25012.08</v>
      </c>
      <c r="J139" s="1">
        <v>602979</v>
      </c>
      <c r="K139" s="1">
        <v>627991.08</v>
      </c>
      <c r="L139" s="2">
        <v>62679.23</v>
      </c>
    </row>
    <row r="140" spans="1:12" s="4" customFormat="1" ht="18.75">
      <c r="A140" s="4" t="e">
        <f>#REF!+1</f>
        <v>#REF!</v>
      </c>
      <c r="B140" s="6" t="s">
        <v>2</v>
      </c>
      <c r="C140" s="15" t="s">
        <v>99</v>
      </c>
      <c r="D140" s="9" t="s">
        <v>100</v>
      </c>
      <c r="E140" s="37">
        <f>E142+E143+E144+E145+E141</f>
        <v>2135893.62</v>
      </c>
      <c r="F140" s="37">
        <f>F142+F143+F144+F145+F141</f>
        <v>1220325.55</v>
      </c>
      <c r="G140" s="7">
        <v>25989</v>
      </c>
      <c r="H140" s="7">
        <v>286794.69</v>
      </c>
      <c r="I140" s="7">
        <v>2100</v>
      </c>
      <c r="J140" s="7">
        <v>25284228</v>
      </c>
      <c r="K140" s="7">
        <v>25286328</v>
      </c>
      <c r="L140" s="8">
        <v>6423960.55</v>
      </c>
    </row>
    <row r="141" spans="2:12" s="63" customFormat="1" ht="18.75">
      <c r="B141" s="3"/>
      <c r="C141" s="16" t="s">
        <v>102</v>
      </c>
      <c r="D141" s="17" t="s">
        <v>103</v>
      </c>
      <c r="E141" s="39">
        <v>16000</v>
      </c>
      <c r="F141" s="36">
        <v>16000</v>
      </c>
      <c r="G141" s="1"/>
      <c r="H141" s="1"/>
      <c r="I141" s="1"/>
      <c r="J141" s="1"/>
      <c r="K141" s="1"/>
      <c r="L141" s="2"/>
    </row>
    <row r="142" spans="1:12" ht="18.75">
      <c r="A142" t="e">
        <f>#REF!+1</f>
        <v>#REF!</v>
      </c>
      <c r="B142" s="3" t="s">
        <v>106</v>
      </c>
      <c r="C142" s="16" t="s">
        <v>107</v>
      </c>
      <c r="D142" s="23" t="s">
        <v>193</v>
      </c>
      <c r="E142" s="36">
        <v>294729.62</v>
      </c>
      <c r="F142" s="36">
        <v>168281.11</v>
      </c>
      <c r="G142" s="1">
        <v>0</v>
      </c>
      <c r="H142" s="1">
        <v>240</v>
      </c>
      <c r="I142" s="1">
        <v>2100</v>
      </c>
      <c r="J142" s="1">
        <v>3681864</v>
      </c>
      <c r="K142" s="1">
        <v>3683964</v>
      </c>
      <c r="L142" s="2">
        <v>973931.34</v>
      </c>
    </row>
    <row r="143" spans="1:12" ht="18.75">
      <c r="A143" t="e">
        <f>#REF!+1</f>
        <v>#REF!</v>
      </c>
      <c r="B143" s="3" t="s">
        <v>106</v>
      </c>
      <c r="C143" s="16" t="s">
        <v>108</v>
      </c>
      <c r="D143" s="23" t="s">
        <v>194</v>
      </c>
      <c r="E143" s="39">
        <v>48000</v>
      </c>
      <c r="F143" s="36">
        <v>31175.53</v>
      </c>
      <c r="G143" s="1">
        <v>12990</v>
      </c>
      <c r="H143" s="1">
        <v>1336.81</v>
      </c>
      <c r="I143" s="1">
        <v>0</v>
      </c>
      <c r="J143" s="1">
        <v>1624539</v>
      </c>
      <c r="K143" s="1">
        <v>1624539</v>
      </c>
      <c r="L143" s="2">
        <v>421674.63</v>
      </c>
    </row>
    <row r="144" spans="1:12" ht="45.75" customHeight="1">
      <c r="A144" t="e">
        <f>#REF!+1</f>
        <v>#REF!</v>
      </c>
      <c r="B144" s="3" t="s">
        <v>109</v>
      </c>
      <c r="C144" s="16" t="s">
        <v>110</v>
      </c>
      <c r="D144" s="23" t="s">
        <v>195</v>
      </c>
      <c r="E144" s="39">
        <v>360252</v>
      </c>
      <c r="F144" s="36">
        <v>230421.23</v>
      </c>
      <c r="G144" s="1">
        <v>12999</v>
      </c>
      <c r="H144" s="1">
        <v>84201.26</v>
      </c>
      <c r="I144" s="1">
        <v>0</v>
      </c>
      <c r="J144" s="1">
        <v>7273817</v>
      </c>
      <c r="K144" s="1">
        <v>7273817</v>
      </c>
      <c r="L144" s="2">
        <v>1887265.77</v>
      </c>
    </row>
    <row r="145" spans="1:12" ht="28.5" customHeight="1">
      <c r="A145" t="e">
        <f>#REF!+1</f>
        <v>#REF!</v>
      </c>
      <c r="B145" s="3" t="s">
        <v>21</v>
      </c>
      <c r="C145" s="16" t="s">
        <v>111</v>
      </c>
      <c r="D145" s="23" t="s">
        <v>196</v>
      </c>
      <c r="E145" s="39">
        <v>1416912</v>
      </c>
      <c r="F145" s="36">
        <v>774447.68</v>
      </c>
      <c r="G145" s="1">
        <v>0</v>
      </c>
      <c r="H145" s="1">
        <v>201016.62</v>
      </c>
      <c r="I145" s="1">
        <v>0</v>
      </c>
      <c r="J145" s="1">
        <v>10122835</v>
      </c>
      <c r="K145" s="1">
        <v>10122835</v>
      </c>
      <c r="L145" s="2">
        <v>2429844.77</v>
      </c>
    </row>
    <row r="146" spans="1:23" s="4" customFormat="1" ht="18.75">
      <c r="A146" s="4" t="e">
        <f>#REF!+1</f>
        <v>#REF!</v>
      </c>
      <c r="B146" s="6" t="s">
        <v>2</v>
      </c>
      <c r="C146" s="15" t="s">
        <v>112</v>
      </c>
      <c r="D146" s="9" t="s">
        <v>113</v>
      </c>
      <c r="E146" s="37">
        <f>E147+E148</f>
        <v>1360778.94</v>
      </c>
      <c r="F146" s="37">
        <f>F147+F148</f>
        <v>823610.65</v>
      </c>
      <c r="G146" s="7">
        <v>0</v>
      </c>
      <c r="H146" s="7">
        <v>289248.45</v>
      </c>
      <c r="I146" s="7">
        <v>87604.14</v>
      </c>
      <c r="J146" s="7">
        <v>10773998</v>
      </c>
      <c r="K146" s="7">
        <v>10895497.92</v>
      </c>
      <c r="L146" s="8">
        <v>2706139.43</v>
      </c>
      <c r="M146"/>
      <c r="N146"/>
      <c r="O146"/>
      <c r="P146"/>
      <c r="Q146"/>
      <c r="R146"/>
      <c r="S146"/>
      <c r="T146"/>
      <c r="U146"/>
      <c r="V146"/>
      <c r="W146"/>
    </row>
    <row r="147" spans="1:12" ht="49.5" customHeight="1">
      <c r="A147" t="e">
        <f>#REF!+1</f>
        <v>#REF!</v>
      </c>
      <c r="B147" s="3" t="s">
        <v>114</v>
      </c>
      <c r="C147" s="16" t="s">
        <v>121</v>
      </c>
      <c r="D147" s="25" t="s">
        <v>233</v>
      </c>
      <c r="E147" s="39">
        <v>70327</v>
      </c>
      <c r="F147" s="36">
        <v>27415.01</v>
      </c>
      <c r="G147" s="1">
        <v>0</v>
      </c>
      <c r="H147" s="1">
        <v>12917.77</v>
      </c>
      <c r="I147" s="1">
        <v>1540</v>
      </c>
      <c r="J147" s="1">
        <v>3945117</v>
      </c>
      <c r="K147" s="1">
        <v>3956055</v>
      </c>
      <c r="L147" s="2">
        <v>927961</v>
      </c>
    </row>
    <row r="148" spans="1:12" ht="40.5" customHeight="1">
      <c r="A148" t="e">
        <f>#REF!+1</f>
        <v>#REF!</v>
      </c>
      <c r="B148" s="3" t="s">
        <v>2</v>
      </c>
      <c r="C148" s="16" t="s">
        <v>223</v>
      </c>
      <c r="D148" s="25" t="s">
        <v>122</v>
      </c>
      <c r="E148" s="36">
        <v>1290451.94</v>
      </c>
      <c r="F148" s="36">
        <v>796195.64</v>
      </c>
      <c r="G148" s="1">
        <v>0</v>
      </c>
      <c r="H148" s="1">
        <v>276330.68</v>
      </c>
      <c r="I148" s="1">
        <v>86064.14</v>
      </c>
      <c r="J148" s="1">
        <v>6722428</v>
      </c>
      <c r="K148" s="1">
        <v>6832989.92</v>
      </c>
      <c r="L148" s="2">
        <v>1766091.15</v>
      </c>
    </row>
    <row r="149" spans="1:23" s="4" customFormat="1" ht="18.75">
      <c r="A149" s="4" t="e">
        <f>#REF!+1</f>
        <v>#REF!</v>
      </c>
      <c r="B149" s="6" t="s">
        <v>2</v>
      </c>
      <c r="C149" s="15" t="s">
        <v>124</v>
      </c>
      <c r="D149" s="26" t="s">
        <v>197</v>
      </c>
      <c r="E149" s="40">
        <f>E150+E151+E152+E153</f>
        <v>13418992</v>
      </c>
      <c r="F149" s="37">
        <f>F150+F151+F152+F153</f>
        <v>3977274.2699999996</v>
      </c>
      <c r="G149" s="7">
        <v>15425</v>
      </c>
      <c r="H149" s="7">
        <v>0</v>
      </c>
      <c r="I149" s="7">
        <v>0</v>
      </c>
      <c r="J149" s="7">
        <v>40406681</v>
      </c>
      <c r="K149" s="7">
        <v>40406681</v>
      </c>
      <c r="L149" s="8">
        <v>5522723.39</v>
      </c>
      <c r="M149"/>
      <c r="N149"/>
      <c r="O149"/>
      <c r="P149"/>
      <c r="Q149"/>
      <c r="R149"/>
      <c r="S149"/>
      <c r="T149"/>
      <c r="U149"/>
      <c r="V149"/>
      <c r="W149"/>
    </row>
    <row r="150" spans="2:12" s="64" customFormat="1" ht="18.75">
      <c r="B150" s="3"/>
      <c r="C150" s="16" t="s">
        <v>215</v>
      </c>
      <c r="D150" s="25" t="s">
        <v>198</v>
      </c>
      <c r="E150" s="39">
        <v>5248091</v>
      </c>
      <c r="F150" s="36">
        <v>2299229.36</v>
      </c>
      <c r="G150" s="1"/>
      <c r="H150" s="1"/>
      <c r="I150" s="1"/>
      <c r="J150" s="1"/>
      <c r="K150" s="1"/>
      <c r="L150" s="2"/>
    </row>
    <row r="151" spans="1:12" ht="46.5" customHeight="1">
      <c r="A151" t="e">
        <f>#REF!+1</f>
        <v>#REF!</v>
      </c>
      <c r="B151" s="3" t="s">
        <v>125</v>
      </c>
      <c r="C151" s="16" t="s">
        <v>126</v>
      </c>
      <c r="D151" s="25" t="s">
        <v>216</v>
      </c>
      <c r="E151" s="39">
        <v>4840740</v>
      </c>
      <c r="F151" s="68">
        <v>261602.8</v>
      </c>
      <c r="G151" s="1">
        <v>0</v>
      </c>
      <c r="H151" s="1">
        <v>0</v>
      </c>
      <c r="I151" s="1">
        <v>0</v>
      </c>
      <c r="J151" s="1">
        <v>4783391</v>
      </c>
      <c r="K151" s="1">
        <v>4783391</v>
      </c>
      <c r="L151" s="2">
        <v>0</v>
      </c>
    </row>
    <row r="152" spans="1:12" ht="48.75" customHeight="1" hidden="1">
      <c r="A152" t="e">
        <f>#REF!+1</f>
        <v>#REF!</v>
      </c>
      <c r="B152" s="3" t="s">
        <v>127</v>
      </c>
      <c r="C152" s="16" t="s">
        <v>128</v>
      </c>
      <c r="D152" s="25" t="s">
        <v>199</v>
      </c>
      <c r="E152" s="39"/>
      <c r="F152" s="39"/>
      <c r="G152" s="1">
        <v>0</v>
      </c>
      <c r="H152" s="1">
        <v>0</v>
      </c>
      <c r="I152" s="1">
        <v>0</v>
      </c>
      <c r="J152" s="1">
        <v>60000</v>
      </c>
      <c r="K152" s="1">
        <v>60000</v>
      </c>
      <c r="L152" s="2">
        <v>0</v>
      </c>
    </row>
    <row r="153" spans="2:12" ht="18.75">
      <c r="B153" s="3"/>
      <c r="C153" s="16" t="s">
        <v>203</v>
      </c>
      <c r="D153" s="27" t="s">
        <v>129</v>
      </c>
      <c r="E153" s="39">
        <v>3330161</v>
      </c>
      <c r="F153" s="36">
        <v>1416442.11</v>
      </c>
      <c r="G153" s="1"/>
      <c r="H153" s="1"/>
      <c r="I153" s="1"/>
      <c r="J153" s="1"/>
      <c r="K153" s="1"/>
      <c r="L153" s="2"/>
    </row>
    <row r="154" spans="1:12" s="4" customFormat="1" ht="18.75">
      <c r="A154" s="4" t="e">
        <f>#REF!+1</f>
        <v>#REF!</v>
      </c>
      <c r="B154" s="6" t="s">
        <v>2</v>
      </c>
      <c r="C154" s="15" t="s">
        <v>130</v>
      </c>
      <c r="D154" s="28" t="s">
        <v>131</v>
      </c>
      <c r="E154" s="37">
        <f>E155+E156+E159</f>
        <v>8530377.24</v>
      </c>
      <c r="F154" s="37">
        <f>F155+F156+F159</f>
        <v>2664676.53</v>
      </c>
      <c r="G154" s="7">
        <v>2334.13</v>
      </c>
      <c r="H154" s="7">
        <v>0</v>
      </c>
      <c r="I154" s="7">
        <v>0</v>
      </c>
      <c r="J154" s="7">
        <v>10202913</v>
      </c>
      <c r="K154" s="7">
        <v>10202913</v>
      </c>
      <c r="L154" s="8">
        <v>2334.13</v>
      </c>
    </row>
    <row r="155" spans="1:12" ht="29.25" customHeight="1">
      <c r="A155" t="e">
        <f>#REF!+1</f>
        <v>#REF!</v>
      </c>
      <c r="B155" s="3" t="s">
        <v>132</v>
      </c>
      <c r="C155" s="16" t="s">
        <v>133</v>
      </c>
      <c r="D155" s="17" t="s">
        <v>134</v>
      </c>
      <c r="E155" s="36">
        <v>8229377.24</v>
      </c>
      <c r="F155" s="36">
        <v>2473676.53</v>
      </c>
      <c r="G155" s="1">
        <v>2334.13</v>
      </c>
      <c r="H155" s="1">
        <v>0</v>
      </c>
      <c r="I155" s="1">
        <v>0</v>
      </c>
      <c r="J155" s="1">
        <v>9931913</v>
      </c>
      <c r="K155" s="1">
        <v>9931913</v>
      </c>
      <c r="L155" s="2">
        <v>2334.13</v>
      </c>
    </row>
    <row r="156" spans="2:12" ht="42" customHeight="1">
      <c r="B156" s="3"/>
      <c r="C156" s="16" t="s">
        <v>234</v>
      </c>
      <c r="D156" s="17" t="s">
        <v>235</v>
      </c>
      <c r="E156" s="39">
        <v>191000</v>
      </c>
      <c r="F156" s="36">
        <v>191000</v>
      </c>
      <c r="G156" s="1"/>
      <c r="H156" s="1"/>
      <c r="I156" s="1"/>
      <c r="J156" s="1"/>
      <c r="K156" s="1"/>
      <c r="L156" s="2"/>
    </row>
    <row r="157" spans="2:12" s="4" customFormat="1" ht="16.5" customHeight="1">
      <c r="B157" s="54"/>
      <c r="C157" s="60"/>
      <c r="D157" s="57"/>
      <c r="E157" s="70" t="s">
        <v>218</v>
      </c>
      <c r="F157" s="70"/>
      <c r="G157" s="55"/>
      <c r="H157" s="7"/>
      <c r="I157" s="7"/>
      <c r="J157" s="7"/>
      <c r="K157" s="7"/>
      <c r="L157" s="8"/>
    </row>
    <row r="158" spans="2:12" s="19" customFormat="1" ht="56.25">
      <c r="B158" s="20"/>
      <c r="C158" s="52"/>
      <c r="D158" s="33" t="s">
        <v>175</v>
      </c>
      <c r="E158" s="34" t="s">
        <v>173</v>
      </c>
      <c r="F158" s="34" t="s">
        <v>242</v>
      </c>
      <c r="G158" s="21"/>
      <c r="H158" s="21"/>
      <c r="I158" s="21"/>
      <c r="J158" s="21"/>
      <c r="K158" s="21"/>
      <c r="L158" s="21"/>
    </row>
    <row r="159" spans="1:12" ht="37.5">
      <c r="A159" t="e">
        <f>#REF!+1</f>
        <v>#REF!</v>
      </c>
      <c r="B159" s="3" t="s">
        <v>135</v>
      </c>
      <c r="C159" s="16" t="s">
        <v>136</v>
      </c>
      <c r="D159" s="17" t="s">
        <v>137</v>
      </c>
      <c r="E159" s="39">
        <v>110000</v>
      </c>
      <c r="F159" s="36"/>
      <c r="G159" s="1">
        <v>0</v>
      </c>
      <c r="H159" s="1">
        <v>0</v>
      </c>
      <c r="I159" s="1">
        <v>0</v>
      </c>
      <c r="J159" s="1">
        <v>80000</v>
      </c>
      <c r="K159" s="1">
        <v>80000</v>
      </c>
      <c r="L159" s="2">
        <v>0</v>
      </c>
    </row>
    <row r="160" spans="1:12" s="4" customFormat="1" ht="37.5">
      <c r="A160" s="4" t="e">
        <f>#REF!+1</f>
        <v>#REF!</v>
      </c>
      <c r="B160" s="6" t="s">
        <v>2</v>
      </c>
      <c r="C160" s="15" t="s">
        <v>138</v>
      </c>
      <c r="D160" s="9" t="s">
        <v>139</v>
      </c>
      <c r="E160" s="40">
        <f>E161</f>
        <v>2005070</v>
      </c>
      <c r="F160" s="37">
        <f>F161</f>
        <v>1070554.83</v>
      </c>
      <c r="G160" s="7">
        <v>0</v>
      </c>
      <c r="H160" s="7">
        <v>0</v>
      </c>
      <c r="I160" s="7">
        <v>0</v>
      </c>
      <c r="J160" s="7">
        <v>10500000</v>
      </c>
      <c r="K160" s="7">
        <v>10500000</v>
      </c>
      <c r="L160" s="8">
        <v>0</v>
      </c>
    </row>
    <row r="161" spans="1:12" ht="18.75">
      <c r="A161" t="e">
        <f>#REF!+1</f>
        <v>#REF!</v>
      </c>
      <c r="B161" s="3" t="s">
        <v>140</v>
      </c>
      <c r="C161" s="16" t="s">
        <v>141</v>
      </c>
      <c r="D161" s="22" t="s">
        <v>142</v>
      </c>
      <c r="E161" s="39">
        <v>2005070</v>
      </c>
      <c r="F161" s="36">
        <v>1070554.83</v>
      </c>
      <c r="G161" s="1">
        <v>0</v>
      </c>
      <c r="H161" s="1">
        <v>0</v>
      </c>
      <c r="I161" s="1">
        <v>0</v>
      </c>
      <c r="J161" s="1">
        <v>10500000</v>
      </c>
      <c r="K161" s="1">
        <v>10500000</v>
      </c>
      <c r="L161" s="2">
        <v>0</v>
      </c>
    </row>
    <row r="162" spans="1:12" s="4" customFormat="1" ht="42.75" customHeight="1">
      <c r="A162" s="4" t="e">
        <f>#REF!+1</f>
        <v>#REF!</v>
      </c>
      <c r="B162" s="6" t="s">
        <v>2</v>
      </c>
      <c r="C162" s="15" t="s">
        <v>148</v>
      </c>
      <c r="D162" s="28" t="s">
        <v>149</v>
      </c>
      <c r="E162" s="40">
        <f>E163</f>
        <v>30000</v>
      </c>
      <c r="F162" s="40">
        <f>F163</f>
        <v>3600</v>
      </c>
      <c r="G162" s="7">
        <v>0</v>
      </c>
      <c r="H162" s="7">
        <v>0</v>
      </c>
      <c r="I162" s="7">
        <v>0</v>
      </c>
      <c r="J162" s="7">
        <v>377500</v>
      </c>
      <c r="K162" s="7">
        <v>377500</v>
      </c>
      <c r="L162" s="8">
        <v>0</v>
      </c>
    </row>
    <row r="163" spans="1:12" s="64" customFormat="1" ht="25.5" customHeight="1">
      <c r="A163" s="64" t="e">
        <f>#REF!+1</f>
        <v>#REF!</v>
      </c>
      <c r="B163" s="3" t="s">
        <v>150</v>
      </c>
      <c r="C163" s="16" t="s">
        <v>151</v>
      </c>
      <c r="D163" s="17" t="s">
        <v>152</v>
      </c>
      <c r="E163" s="39">
        <v>30000</v>
      </c>
      <c r="F163" s="36">
        <v>3600</v>
      </c>
      <c r="G163" s="1">
        <v>0</v>
      </c>
      <c r="H163" s="1">
        <v>0</v>
      </c>
      <c r="I163" s="1">
        <v>0</v>
      </c>
      <c r="J163" s="1">
        <v>377500</v>
      </c>
      <c r="K163" s="1">
        <v>377500</v>
      </c>
      <c r="L163" s="2">
        <v>0</v>
      </c>
    </row>
    <row r="164" spans="1:12" s="4" customFormat="1" ht="22.5" customHeight="1">
      <c r="A164" s="4" t="e">
        <f>#REF!+1</f>
        <v>#REF!</v>
      </c>
      <c r="B164" s="6" t="s">
        <v>2</v>
      </c>
      <c r="C164" s="15" t="s">
        <v>153</v>
      </c>
      <c r="D164" s="9" t="s">
        <v>154</v>
      </c>
      <c r="E164" s="40">
        <f>E166</f>
        <v>28364855</v>
      </c>
      <c r="F164" s="37">
        <f>F166</f>
        <v>26064964.18</v>
      </c>
      <c r="G164" s="7">
        <v>10952215.3</v>
      </c>
      <c r="H164" s="7">
        <v>0</v>
      </c>
      <c r="I164" s="7">
        <v>0</v>
      </c>
      <c r="J164" s="7">
        <v>20464221</v>
      </c>
      <c r="K164" s="7">
        <v>20464221</v>
      </c>
      <c r="L164" s="8">
        <v>10952215.3</v>
      </c>
    </row>
    <row r="165" spans="1:12" s="64" customFormat="1" ht="21.75" customHeight="1" hidden="1">
      <c r="A165" s="64" t="e">
        <f>#REF!+1</f>
        <v>#REF!</v>
      </c>
      <c r="B165" s="3" t="s">
        <v>155</v>
      </c>
      <c r="C165" s="16" t="s">
        <v>156</v>
      </c>
      <c r="D165" s="17" t="s">
        <v>157</v>
      </c>
      <c r="E165" s="39"/>
      <c r="F165" s="36"/>
      <c r="G165" s="1">
        <v>0</v>
      </c>
      <c r="H165" s="1">
        <v>0</v>
      </c>
      <c r="I165" s="1">
        <v>0</v>
      </c>
      <c r="J165" s="1">
        <v>500000</v>
      </c>
      <c r="K165" s="1">
        <v>500000</v>
      </c>
      <c r="L165" s="2">
        <v>0</v>
      </c>
    </row>
    <row r="166" spans="1:12" ht="37.5">
      <c r="A166" t="e">
        <f>#REF!+1</f>
        <v>#REF!</v>
      </c>
      <c r="B166" s="3" t="s">
        <v>132</v>
      </c>
      <c r="C166" s="16" t="s">
        <v>158</v>
      </c>
      <c r="D166" s="17" t="s">
        <v>159</v>
      </c>
      <c r="E166" s="39">
        <v>28364855</v>
      </c>
      <c r="F166" s="36">
        <v>26064964.18</v>
      </c>
      <c r="G166" s="1">
        <v>10952215.3</v>
      </c>
      <c r="H166" s="1">
        <v>0</v>
      </c>
      <c r="I166" s="1">
        <v>0</v>
      </c>
      <c r="J166" s="1">
        <v>19964221</v>
      </c>
      <c r="K166" s="1">
        <v>19964221</v>
      </c>
      <c r="L166" s="2">
        <v>10952215.3</v>
      </c>
    </row>
    <row r="167" spans="1:16" s="64" customFormat="1" ht="56.25">
      <c r="A167" s="64" t="e">
        <f>#REF!+1</f>
        <v>#REF!</v>
      </c>
      <c r="B167" s="3" t="s">
        <v>160</v>
      </c>
      <c r="C167" s="15" t="s">
        <v>161</v>
      </c>
      <c r="D167" s="9" t="s">
        <v>162</v>
      </c>
      <c r="E167" s="40">
        <v>1538500</v>
      </c>
      <c r="F167" s="37">
        <v>570486.97</v>
      </c>
      <c r="G167" s="1">
        <v>0</v>
      </c>
      <c r="H167" s="1">
        <v>0</v>
      </c>
      <c r="I167" s="1">
        <v>0</v>
      </c>
      <c r="J167" s="1">
        <v>1566000</v>
      </c>
      <c r="K167" s="1">
        <v>1566000</v>
      </c>
      <c r="L167" s="2">
        <v>0</v>
      </c>
      <c r="P167" s="64" t="s">
        <v>252</v>
      </c>
    </row>
    <row r="168" spans="1:12" s="64" customFormat="1" ht="56.25">
      <c r="A168" s="64" t="e">
        <f>#REF!+1</f>
        <v>#REF!</v>
      </c>
      <c r="B168" s="3" t="s">
        <v>160</v>
      </c>
      <c r="C168" s="15" t="s">
        <v>209</v>
      </c>
      <c r="D168" s="9" t="s">
        <v>210</v>
      </c>
      <c r="E168" s="40">
        <v>41000</v>
      </c>
      <c r="F168" s="40">
        <v>40500</v>
      </c>
      <c r="G168" s="1">
        <v>0</v>
      </c>
      <c r="H168" s="1">
        <v>0</v>
      </c>
      <c r="I168" s="1">
        <v>0</v>
      </c>
      <c r="J168" s="1">
        <v>519465</v>
      </c>
      <c r="K168" s="1">
        <v>519465</v>
      </c>
      <c r="L168" s="2">
        <v>116350.17</v>
      </c>
    </row>
    <row r="169" spans="2:12" s="64" customFormat="1" ht="56.25">
      <c r="B169" s="3"/>
      <c r="C169" s="15" t="s">
        <v>245</v>
      </c>
      <c r="D169" s="9" t="s">
        <v>246</v>
      </c>
      <c r="E169" s="40">
        <v>41800</v>
      </c>
      <c r="F169" s="40">
        <v>41130</v>
      </c>
      <c r="G169" s="1"/>
      <c r="H169" s="1"/>
      <c r="I169" s="1"/>
      <c r="J169" s="1"/>
      <c r="K169" s="1"/>
      <c r="L169" s="2"/>
    </row>
    <row r="170" spans="1:12" ht="18.75">
      <c r="A170" t="e">
        <f>#REF!+1</f>
        <v>#REF!</v>
      </c>
      <c r="B170" s="3" t="s">
        <v>165</v>
      </c>
      <c r="C170" s="15" t="s">
        <v>204</v>
      </c>
      <c r="D170" s="9" t="s">
        <v>166</v>
      </c>
      <c r="E170" s="40">
        <v>333874</v>
      </c>
      <c r="F170" s="37">
        <v>254118.84</v>
      </c>
      <c r="G170" s="1">
        <v>0</v>
      </c>
      <c r="H170" s="1">
        <v>0</v>
      </c>
      <c r="I170" s="1">
        <v>0</v>
      </c>
      <c r="J170" s="1">
        <v>403258</v>
      </c>
      <c r="K170" s="1">
        <v>403258</v>
      </c>
      <c r="L170" s="2">
        <v>7960</v>
      </c>
    </row>
    <row r="171" spans="1:12" ht="47.25" customHeight="1">
      <c r="A171" t="e">
        <f>#REF!+1</f>
        <v>#REF!</v>
      </c>
      <c r="B171" s="3" t="s">
        <v>169</v>
      </c>
      <c r="C171" s="15" t="s">
        <v>170</v>
      </c>
      <c r="D171" s="9" t="s">
        <v>171</v>
      </c>
      <c r="E171" s="37">
        <v>686087.64</v>
      </c>
      <c r="F171" s="37">
        <v>5987.59</v>
      </c>
      <c r="G171" s="1">
        <v>0</v>
      </c>
      <c r="H171" s="1">
        <v>0</v>
      </c>
      <c r="I171" s="1">
        <v>0</v>
      </c>
      <c r="J171" s="1">
        <v>786087.64</v>
      </c>
      <c r="K171" s="1">
        <v>786087.64</v>
      </c>
      <c r="L171" s="2">
        <v>0</v>
      </c>
    </row>
    <row r="172" spans="2:12" ht="18.75">
      <c r="B172" s="3"/>
      <c r="C172" s="15" t="s">
        <v>236</v>
      </c>
      <c r="D172" s="9" t="s">
        <v>237</v>
      </c>
      <c r="E172" s="40">
        <v>100000</v>
      </c>
      <c r="F172" s="36"/>
      <c r="G172" s="1"/>
      <c r="H172" s="1"/>
      <c r="I172" s="1"/>
      <c r="J172" s="1"/>
      <c r="K172" s="1"/>
      <c r="L172" s="2"/>
    </row>
    <row r="173" spans="2:12" ht="75">
      <c r="B173" s="3"/>
      <c r="C173" s="15" t="s">
        <v>217</v>
      </c>
      <c r="D173" s="9" t="s">
        <v>238</v>
      </c>
      <c r="E173" s="37">
        <v>3482329.14</v>
      </c>
      <c r="F173" s="37">
        <v>922402.06</v>
      </c>
      <c r="G173" s="1"/>
      <c r="H173" s="1"/>
      <c r="I173" s="1"/>
      <c r="J173" s="1"/>
      <c r="K173" s="1"/>
      <c r="L173" s="2"/>
    </row>
    <row r="174" spans="1:14" ht="20.25">
      <c r="A174" t="e">
        <f>#REF!+1</f>
        <v>#REF!</v>
      </c>
      <c r="B174" s="3" t="s">
        <v>2</v>
      </c>
      <c r="C174" s="41"/>
      <c r="D174" s="42" t="s">
        <v>200</v>
      </c>
      <c r="E174" s="47">
        <f>E114+E117+E125+E132+E140+E146+E149+E154+E160+E162+E164+E167+E168+E169+E170+E171+E173+E172</f>
        <v>91574129.17</v>
      </c>
      <c r="F174" s="47">
        <f>F114+F117+F125+F132+F140+F146+F149+F154+F160+F162+F164+F167+F168+F169+F170+F171+F173+F172</f>
        <v>57778443.43000001</v>
      </c>
      <c r="G174" s="1">
        <v>11204020.7</v>
      </c>
      <c r="H174" s="1">
        <v>4927817.02</v>
      </c>
      <c r="I174" s="1">
        <v>2491179.92</v>
      </c>
      <c r="J174" s="1">
        <v>841863935.37</v>
      </c>
      <c r="K174" s="1">
        <v>844018788.07</v>
      </c>
      <c r="L174" s="2">
        <v>269231324.82</v>
      </c>
      <c r="N174" s="66"/>
    </row>
    <row r="175" spans="3:6" ht="20.25">
      <c r="C175" s="44"/>
      <c r="D175" s="44" t="s">
        <v>206</v>
      </c>
      <c r="E175" s="48">
        <f>E174+E112</f>
        <v>960008525.16</v>
      </c>
      <c r="F175" s="48">
        <f>F174+F112</f>
        <v>717754302.7100003</v>
      </c>
    </row>
    <row r="176" spans="3:6" ht="18.75">
      <c r="C176" s="18" t="s">
        <v>252</v>
      </c>
      <c r="D176" s="18"/>
      <c r="E176" s="67" t="s">
        <v>251</v>
      </c>
      <c r="F176" s="49"/>
    </row>
    <row r="177" spans="3:6" s="62" customFormat="1" ht="22.5">
      <c r="C177" s="72" t="s">
        <v>250</v>
      </c>
      <c r="D177" s="73"/>
      <c r="E177" s="74"/>
      <c r="F177" s="74"/>
    </row>
    <row r="178" spans="3:6" ht="18.75">
      <c r="C178" s="18"/>
      <c r="D178" s="18"/>
      <c r="E178" s="49"/>
      <c r="F178" s="49"/>
    </row>
    <row r="179" spans="3:6" ht="18.75">
      <c r="C179" s="18"/>
      <c r="D179" s="18"/>
      <c r="E179" s="49"/>
      <c r="F179" s="49"/>
    </row>
    <row r="180" spans="3:6" ht="18.75">
      <c r="C180" s="18"/>
      <c r="D180" s="18"/>
      <c r="E180" s="49"/>
      <c r="F180" s="49"/>
    </row>
    <row r="181" spans="3:6" ht="18.75">
      <c r="C181" s="18"/>
      <c r="D181" s="18"/>
      <c r="E181" s="49"/>
      <c r="F181" s="49"/>
    </row>
    <row r="182" spans="3:6" ht="18.75">
      <c r="C182" s="18"/>
      <c r="D182" s="18"/>
      <c r="E182" s="49"/>
      <c r="F182" s="49"/>
    </row>
    <row r="183" spans="3:6" ht="18.75">
      <c r="C183" s="18"/>
      <c r="D183" s="18"/>
      <c r="E183" s="49"/>
      <c r="F183" s="49"/>
    </row>
    <row r="184" spans="3:6" ht="18.75">
      <c r="C184" s="18"/>
      <c r="D184" s="18"/>
      <c r="E184" s="49"/>
      <c r="F184" s="49"/>
    </row>
    <row r="185" spans="3:6" ht="18.75">
      <c r="C185" s="18"/>
      <c r="D185" s="18"/>
      <c r="E185" s="49"/>
      <c r="F185" s="49"/>
    </row>
    <row r="186" spans="3:6" ht="18.75">
      <c r="C186" s="18"/>
      <c r="D186" s="18"/>
      <c r="E186" s="49"/>
      <c r="F186" s="49"/>
    </row>
    <row r="187" spans="3:6" ht="18.75">
      <c r="C187" s="18"/>
      <c r="D187" s="18"/>
      <c r="E187" s="49"/>
      <c r="F187" s="49"/>
    </row>
    <row r="188" spans="3:6" ht="18.75">
      <c r="C188" s="18"/>
      <c r="D188" s="18"/>
      <c r="E188" s="49"/>
      <c r="F188" s="49"/>
    </row>
    <row r="189" spans="3:6" ht="18.75">
      <c r="C189" s="18"/>
      <c r="D189" s="18"/>
      <c r="E189" s="49"/>
      <c r="F189" s="49"/>
    </row>
    <row r="190" spans="3:6" ht="18.75">
      <c r="C190" s="18"/>
      <c r="D190" s="18"/>
      <c r="E190" s="49"/>
      <c r="F190" s="49"/>
    </row>
    <row r="191" spans="3:6" ht="18.75">
      <c r="C191" s="18"/>
      <c r="D191" s="18"/>
      <c r="E191" s="49"/>
      <c r="F191" s="49"/>
    </row>
    <row r="192" spans="3:6" ht="18.75">
      <c r="C192" s="18"/>
      <c r="D192" s="18"/>
      <c r="E192" s="49"/>
      <c r="F192" s="49"/>
    </row>
    <row r="193" spans="3:6" ht="18.75">
      <c r="C193" s="18"/>
      <c r="D193" s="18"/>
      <c r="E193" s="49"/>
      <c r="F193" s="49"/>
    </row>
    <row r="194" spans="3:6" ht="18.75">
      <c r="C194" s="18"/>
      <c r="D194" s="18"/>
      <c r="E194" s="49"/>
      <c r="F194" s="49"/>
    </row>
    <row r="195" spans="3:6" ht="18.75">
      <c r="C195" s="18"/>
      <c r="D195" s="18"/>
      <c r="E195" s="49"/>
      <c r="F195" s="49"/>
    </row>
    <row r="196" spans="5:6" ht="12.75">
      <c r="E196" s="50"/>
      <c r="F196" s="50"/>
    </row>
    <row r="197" spans="5:6" ht="12.75">
      <c r="E197" s="50"/>
      <c r="F197" s="50"/>
    </row>
    <row r="198" spans="5:6" ht="12.75">
      <c r="E198" s="50"/>
      <c r="F198" s="50"/>
    </row>
    <row r="199" spans="5:6" ht="12.75">
      <c r="E199" s="50"/>
      <c r="F199" s="50"/>
    </row>
    <row r="200" spans="5:6" ht="12.75">
      <c r="E200" s="50"/>
      <c r="F200" s="50"/>
    </row>
    <row r="201" spans="5:6" ht="12.75">
      <c r="E201" s="50"/>
      <c r="F201" s="50"/>
    </row>
    <row r="202" spans="5:6" ht="12.75">
      <c r="E202" s="50"/>
      <c r="F202" s="50"/>
    </row>
    <row r="203" spans="5:6" ht="12.75">
      <c r="E203" s="50"/>
      <c r="F203" s="50"/>
    </row>
    <row r="204" spans="5:6" ht="12.75">
      <c r="E204" s="50"/>
      <c r="F204" s="50"/>
    </row>
    <row r="205" spans="5:6" ht="12.75">
      <c r="E205" s="50"/>
      <c r="F205" s="50"/>
    </row>
    <row r="206" spans="5:6" ht="12.75">
      <c r="E206" s="50"/>
      <c r="F206" s="50"/>
    </row>
    <row r="207" spans="5:6" ht="12.75">
      <c r="E207" s="50"/>
      <c r="F207" s="50"/>
    </row>
    <row r="208" spans="5:6" ht="12.75">
      <c r="E208" s="50"/>
      <c r="F208" s="50"/>
    </row>
    <row r="209" spans="5:6" ht="12.75">
      <c r="E209" s="50"/>
      <c r="F209" s="50"/>
    </row>
    <row r="210" spans="5:6" ht="12.75">
      <c r="E210" s="50"/>
      <c r="F210" s="50"/>
    </row>
    <row r="211" spans="5:6" ht="12.75">
      <c r="E211" s="50"/>
      <c r="F211" s="50"/>
    </row>
    <row r="212" spans="5:6" ht="12.75">
      <c r="E212" s="50"/>
      <c r="F212" s="50"/>
    </row>
    <row r="213" spans="5:6" ht="12.75">
      <c r="E213" s="50"/>
      <c r="F213" s="50"/>
    </row>
    <row r="214" spans="5:6" ht="12.75">
      <c r="E214" s="50"/>
      <c r="F214" s="50"/>
    </row>
    <row r="215" spans="5:6" ht="12.75">
      <c r="E215" s="50"/>
      <c r="F215" s="50"/>
    </row>
    <row r="216" spans="5:6" ht="12.75">
      <c r="E216" s="50"/>
      <c r="F216" s="50"/>
    </row>
    <row r="217" spans="5:6" ht="12.75">
      <c r="E217" s="50"/>
      <c r="F217" s="50"/>
    </row>
    <row r="218" spans="5:6" ht="12.75">
      <c r="E218" s="50"/>
      <c r="F218" s="50"/>
    </row>
    <row r="219" spans="5:6" ht="12.75">
      <c r="E219" s="50"/>
      <c r="F219" s="50"/>
    </row>
    <row r="220" spans="5:6" ht="12.75">
      <c r="E220" s="50"/>
      <c r="F220" s="50"/>
    </row>
    <row r="221" spans="5:6" ht="12.75">
      <c r="E221" s="50"/>
      <c r="F221" s="50"/>
    </row>
    <row r="222" spans="5:6" ht="12.75">
      <c r="E222" s="50"/>
      <c r="F222" s="50"/>
    </row>
    <row r="223" spans="5:6" ht="12.75">
      <c r="E223" s="50"/>
      <c r="F223" s="50"/>
    </row>
    <row r="224" spans="5:6" ht="12.75">
      <c r="E224" s="50"/>
      <c r="F224" s="50"/>
    </row>
    <row r="225" spans="5:6" ht="12.75">
      <c r="E225" s="50"/>
      <c r="F225" s="50"/>
    </row>
    <row r="226" spans="5:6" ht="12.75">
      <c r="E226" s="50"/>
      <c r="F226" s="50"/>
    </row>
    <row r="227" spans="5:6" ht="12.75">
      <c r="E227" s="50"/>
      <c r="F227" s="50"/>
    </row>
    <row r="228" spans="5:6" ht="12.75">
      <c r="E228" s="50"/>
      <c r="F228" s="50"/>
    </row>
    <row r="229" spans="5:6" ht="12.75">
      <c r="E229" s="50"/>
      <c r="F229" s="50"/>
    </row>
    <row r="230" spans="5:6" ht="12.75">
      <c r="E230" s="50"/>
      <c r="F230" s="50"/>
    </row>
    <row r="231" spans="5:6" ht="12.75">
      <c r="E231" s="50"/>
      <c r="F231" s="50"/>
    </row>
    <row r="232" spans="5:6" ht="12.75">
      <c r="E232" s="50"/>
      <c r="F232" s="50"/>
    </row>
    <row r="233" spans="5:6" ht="12.75">
      <c r="E233" s="50"/>
      <c r="F233" s="50"/>
    </row>
    <row r="234" spans="5:6" ht="12.75">
      <c r="E234" s="50"/>
      <c r="F234" s="50"/>
    </row>
    <row r="235" spans="5:6" ht="12.75">
      <c r="E235" s="50"/>
      <c r="F235" s="50"/>
    </row>
    <row r="236" spans="5:6" ht="12.75">
      <c r="E236" s="50"/>
      <c r="F236" s="50"/>
    </row>
    <row r="237" spans="5:6" ht="12.75">
      <c r="E237" s="50"/>
      <c r="F237" s="50"/>
    </row>
    <row r="238" spans="5:6" ht="12.75">
      <c r="E238" s="50"/>
      <c r="F238" s="50"/>
    </row>
    <row r="239" spans="5:6" ht="12.75">
      <c r="E239" s="50"/>
      <c r="F239" s="50"/>
    </row>
    <row r="240" spans="5:6" ht="12.75">
      <c r="E240" s="50"/>
      <c r="F240" s="50"/>
    </row>
    <row r="241" spans="5:6" ht="12.75">
      <c r="E241" s="50"/>
      <c r="F241" s="50"/>
    </row>
    <row r="242" spans="5:6" ht="12.75">
      <c r="E242" s="50"/>
      <c r="F242" s="50"/>
    </row>
    <row r="243" spans="5:6" ht="12.75">
      <c r="E243" s="50"/>
      <c r="F243" s="50"/>
    </row>
    <row r="244" spans="5:6" ht="12.75">
      <c r="E244" s="50"/>
      <c r="F244" s="50"/>
    </row>
    <row r="245" spans="5:6" ht="12.75">
      <c r="E245" s="50"/>
      <c r="F245" s="50"/>
    </row>
    <row r="246" spans="5:6" ht="12.75">
      <c r="E246" s="50"/>
      <c r="F246" s="50"/>
    </row>
    <row r="247" spans="5:6" ht="12.75">
      <c r="E247" s="50"/>
      <c r="F247" s="50"/>
    </row>
    <row r="248" spans="5:6" ht="12.75">
      <c r="E248" s="50"/>
      <c r="F248" s="50"/>
    </row>
    <row r="249" spans="5:6" ht="12.75">
      <c r="E249" s="50"/>
      <c r="F249" s="50"/>
    </row>
    <row r="250" spans="5:6" ht="12.75">
      <c r="E250" s="50"/>
      <c r="F250" s="50"/>
    </row>
    <row r="251" spans="5:6" ht="12.75">
      <c r="E251" s="50"/>
      <c r="F251" s="50"/>
    </row>
    <row r="252" spans="5:6" ht="12.75">
      <c r="E252" s="50"/>
      <c r="F252" s="50"/>
    </row>
    <row r="253" spans="5:6" ht="12.75">
      <c r="E253" s="50"/>
      <c r="F253" s="50"/>
    </row>
    <row r="254" spans="5:6" ht="12.75">
      <c r="E254" s="50"/>
      <c r="F254" s="50"/>
    </row>
    <row r="255" spans="5:6" ht="12.75">
      <c r="E255" s="50"/>
      <c r="F255" s="50"/>
    </row>
    <row r="256" spans="5:6" ht="12.75">
      <c r="E256" s="50"/>
      <c r="F256" s="50"/>
    </row>
    <row r="257" spans="5:6" ht="12.75">
      <c r="E257" s="50"/>
      <c r="F257" s="50"/>
    </row>
    <row r="258" spans="5:6" ht="12.75">
      <c r="E258" s="50"/>
      <c r="F258" s="50"/>
    </row>
    <row r="259" spans="5:6" ht="12.75">
      <c r="E259" s="50"/>
      <c r="F259" s="50"/>
    </row>
    <row r="260" spans="5:6" ht="12.75">
      <c r="E260" s="50"/>
      <c r="F260" s="50"/>
    </row>
    <row r="261" spans="5:6" ht="12.75">
      <c r="E261" s="50"/>
      <c r="F261" s="50"/>
    </row>
    <row r="262" spans="5:6" ht="12.75">
      <c r="E262" s="50"/>
      <c r="F262" s="50"/>
    </row>
    <row r="263" spans="5:6" ht="12.75">
      <c r="E263" s="50"/>
      <c r="F263" s="50"/>
    </row>
    <row r="264" spans="5:6" ht="12.75">
      <c r="E264" s="50"/>
      <c r="F264" s="50"/>
    </row>
    <row r="265" spans="5:6" ht="12.75">
      <c r="E265" s="50"/>
      <c r="F265" s="50"/>
    </row>
    <row r="266" spans="5:6" ht="12.75">
      <c r="E266" s="50"/>
      <c r="F266" s="50"/>
    </row>
    <row r="267" spans="5:6" ht="12.75">
      <c r="E267" s="50"/>
      <c r="F267" s="50"/>
    </row>
    <row r="268" spans="5:6" ht="12.75">
      <c r="E268" s="50"/>
      <c r="F268" s="50"/>
    </row>
    <row r="269" spans="5:6" ht="12.75">
      <c r="E269" s="50"/>
      <c r="F269" s="50"/>
    </row>
    <row r="270" spans="5:6" ht="12.75">
      <c r="E270" s="50"/>
      <c r="F270" s="50"/>
    </row>
    <row r="271" spans="5:6" ht="12.75">
      <c r="E271" s="50"/>
      <c r="F271" s="50"/>
    </row>
    <row r="272" spans="5:6" ht="12.75">
      <c r="E272" s="50"/>
      <c r="F272" s="50"/>
    </row>
    <row r="273" spans="5:6" ht="12.75">
      <c r="E273" s="50"/>
      <c r="F273" s="50"/>
    </row>
    <row r="274" spans="5:6" ht="12.75">
      <c r="E274" s="50"/>
      <c r="F274" s="50"/>
    </row>
    <row r="275" spans="5:6" ht="12.75">
      <c r="E275" s="50"/>
      <c r="F275" s="50"/>
    </row>
    <row r="276" spans="5:6" ht="12.75">
      <c r="E276" s="50"/>
      <c r="F276" s="50"/>
    </row>
    <row r="277" spans="5:6" ht="12.75">
      <c r="E277" s="50"/>
      <c r="F277" s="50"/>
    </row>
    <row r="278" spans="5:6" ht="12.75">
      <c r="E278" s="50"/>
      <c r="F278" s="50"/>
    </row>
    <row r="279" spans="5:6" ht="12.75">
      <c r="E279" s="50"/>
      <c r="F279" s="50"/>
    </row>
    <row r="280" spans="5:6" ht="12.75">
      <c r="E280" s="50"/>
      <c r="F280" s="50"/>
    </row>
    <row r="281" spans="5:6" ht="12.75">
      <c r="E281" s="50"/>
      <c r="F281" s="50"/>
    </row>
    <row r="282" spans="5:6" ht="12.75">
      <c r="E282" s="50"/>
      <c r="F282" s="50"/>
    </row>
    <row r="283" spans="5:6" ht="12.75">
      <c r="E283" s="50"/>
      <c r="F283" s="50"/>
    </row>
    <row r="284" spans="5:6" ht="12.75">
      <c r="E284" s="50"/>
      <c r="F284" s="50"/>
    </row>
    <row r="285" spans="5:6" ht="12.75">
      <c r="E285" s="50"/>
      <c r="F285" s="50"/>
    </row>
    <row r="286" spans="5:6" ht="12.75">
      <c r="E286" s="50"/>
      <c r="F286" s="50"/>
    </row>
    <row r="287" spans="5:6" ht="12.75">
      <c r="E287" s="50"/>
      <c r="F287" s="50"/>
    </row>
    <row r="288" spans="5:6" ht="12.75">
      <c r="E288" s="50"/>
      <c r="F288" s="50"/>
    </row>
    <row r="289" spans="5:6" ht="12.75">
      <c r="E289" s="50"/>
      <c r="F289" s="50"/>
    </row>
    <row r="290" spans="5:6" ht="12.75">
      <c r="E290" s="50"/>
      <c r="F290" s="50"/>
    </row>
    <row r="291" spans="5:6" ht="12.75">
      <c r="E291" s="50"/>
      <c r="F291" s="50"/>
    </row>
    <row r="292" spans="5:6" ht="12.75">
      <c r="E292" s="50"/>
      <c r="F292" s="50"/>
    </row>
    <row r="293" spans="5:6" ht="12.75">
      <c r="E293" s="50"/>
      <c r="F293" s="50"/>
    </row>
    <row r="294" spans="5:6" ht="12.75">
      <c r="E294" s="50"/>
      <c r="F294" s="50"/>
    </row>
    <row r="295" spans="5:6" ht="12.75">
      <c r="E295" s="50"/>
      <c r="F295" s="50"/>
    </row>
    <row r="296" spans="5:6" ht="12.75">
      <c r="E296" s="50"/>
      <c r="F296" s="50"/>
    </row>
    <row r="297" spans="5:6" ht="12.75">
      <c r="E297" s="50"/>
      <c r="F297" s="50"/>
    </row>
    <row r="298" spans="5:6" ht="12.75">
      <c r="E298" s="50"/>
      <c r="F298" s="50"/>
    </row>
    <row r="299" spans="5:6" ht="12.75">
      <c r="E299" s="50"/>
      <c r="F299" s="50"/>
    </row>
    <row r="300" spans="5:6" ht="12.75">
      <c r="E300" s="50"/>
      <c r="F300" s="50"/>
    </row>
    <row r="301" spans="5:6" ht="12.75">
      <c r="E301" s="50"/>
      <c r="F301" s="50"/>
    </row>
    <row r="302" spans="5:6" ht="12.75">
      <c r="E302" s="50"/>
      <c r="F302" s="50"/>
    </row>
    <row r="303" spans="5:6" ht="12.75">
      <c r="E303" s="50"/>
      <c r="F303" s="50"/>
    </row>
    <row r="304" spans="5:6" ht="12.75">
      <c r="E304" s="50"/>
      <c r="F304" s="50"/>
    </row>
    <row r="305" spans="5:6" ht="12.75">
      <c r="E305" s="50"/>
      <c r="F305" s="50"/>
    </row>
    <row r="306" spans="5:6" ht="12.75">
      <c r="E306" s="50"/>
      <c r="F306" s="50"/>
    </row>
    <row r="307" spans="5:6" ht="12.75">
      <c r="E307" s="50"/>
      <c r="F307" s="50"/>
    </row>
    <row r="308" spans="5:6" ht="12.75">
      <c r="E308" s="50"/>
      <c r="F308" s="50"/>
    </row>
    <row r="309" spans="5:6" ht="12.75">
      <c r="E309" s="50"/>
      <c r="F309" s="50"/>
    </row>
    <row r="310" spans="5:6" ht="12.75">
      <c r="E310" s="50"/>
      <c r="F310" s="50"/>
    </row>
    <row r="311" spans="5:6" ht="12.75">
      <c r="E311" s="50"/>
      <c r="F311" s="50"/>
    </row>
    <row r="312" spans="5:6" ht="12.75">
      <c r="E312" s="50"/>
      <c r="F312" s="50"/>
    </row>
    <row r="313" spans="5:6" ht="12.75">
      <c r="E313" s="50"/>
      <c r="F313" s="50"/>
    </row>
    <row r="314" spans="5:6" ht="12.75">
      <c r="E314" s="50"/>
      <c r="F314" s="50"/>
    </row>
    <row r="315" spans="5:6" ht="12.75">
      <c r="E315" s="50"/>
      <c r="F315" s="50"/>
    </row>
    <row r="316" spans="5:6" ht="12.75">
      <c r="E316" s="50"/>
      <c r="F316" s="50"/>
    </row>
    <row r="317" spans="5:6" ht="12.75">
      <c r="E317" s="50"/>
      <c r="F317" s="50"/>
    </row>
    <row r="318" spans="5:6" ht="12.75">
      <c r="E318" s="50"/>
      <c r="F318" s="50"/>
    </row>
    <row r="319" spans="5:6" ht="12.75">
      <c r="E319" s="50"/>
      <c r="F319" s="50"/>
    </row>
    <row r="320" spans="5:6" ht="12.75">
      <c r="E320" s="50"/>
      <c r="F320" s="50"/>
    </row>
    <row r="321" spans="5:6" ht="12.75">
      <c r="E321" s="50"/>
      <c r="F321" s="50"/>
    </row>
    <row r="322" spans="5:6" ht="12.75">
      <c r="E322" s="50"/>
      <c r="F322" s="50"/>
    </row>
    <row r="323" spans="5:6" ht="12.75">
      <c r="E323" s="50"/>
      <c r="F323" s="50"/>
    </row>
    <row r="324" spans="5:6" ht="12.75">
      <c r="E324" s="50"/>
      <c r="F324" s="50"/>
    </row>
    <row r="325" spans="5:6" ht="12.75">
      <c r="E325" s="50"/>
      <c r="F325" s="50"/>
    </row>
    <row r="326" spans="5:6" ht="12.75">
      <c r="E326" s="50"/>
      <c r="F326" s="50"/>
    </row>
    <row r="327" spans="5:6" ht="12.75">
      <c r="E327" s="50"/>
      <c r="F327" s="50"/>
    </row>
    <row r="328" spans="5:6" ht="12.75">
      <c r="E328" s="50"/>
      <c r="F328" s="50"/>
    </row>
    <row r="329" spans="5:6" ht="12.75">
      <c r="E329" s="50"/>
      <c r="F329" s="50"/>
    </row>
    <row r="330" spans="5:6" ht="12.75">
      <c r="E330" s="50"/>
      <c r="F330" s="50"/>
    </row>
    <row r="331" spans="5:6" ht="12.75">
      <c r="E331" s="50"/>
      <c r="F331" s="50"/>
    </row>
    <row r="332" spans="5:6" ht="12.75">
      <c r="E332" s="50"/>
      <c r="F332" s="50"/>
    </row>
    <row r="333" spans="5:6" ht="12.75">
      <c r="E333" s="50"/>
      <c r="F333" s="50"/>
    </row>
    <row r="334" spans="5:6" ht="12.75">
      <c r="E334" s="50"/>
      <c r="F334" s="50"/>
    </row>
    <row r="335" spans="5:6" ht="12.75">
      <c r="E335" s="50"/>
      <c r="F335" s="50"/>
    </row>
    <row r="336" spans="5:6" ht="12.75">
      <c r="E336" s="50"/>
      <c r="F336" s="50"/>
    </row>
    <row r="337" spans="5:6" ht="12.75">
      <c r="E337" s="50"/>
      <c r="F337" s="50"/>
    </row>
    <row r="338" spans="5:6" ht="12.75">
      <c r="E338" s="50"/>
      <c r="F338" s="50"/>
    </row>
    <row r="339" spans="5:6" ht="12.75">
      <c r="E339" s="50"/>
      <c r="F339" s="50"/>
    </row>
    <row r="340" spans="5:6" ht="12.75">
      <c r="E340" s="50"/>
      <c r="F340" s="50"/>
    </row>
    <row r="341" spans="5:6" ht="12.75">
      <c r="E341" s="50"/>
      <c r="F341" s="50"/>
    </row>
    <row r="342" spans="5:6" ht="12.75">
      <c r="E342" s="50"/>
      <c r="F342" s="50"/>
    </row>
    <row r="343" spans="5:6" ht="12.75">
      <c r="E343" s="50"/>
      <c r="F343" s="50"/>
    </row>
    <row r="344" spans="5:6" ht="12.75">
      <c r="E344" s="50"/>
      <c r="F344" s="50"/>
    </row>
    <row r="345" spans="5:6" ht="12.75">
      <c r="E345" s="50"/>
      <c r="F345" s="50"/>
    </row>
    <row r="346" spans="5:6" ht="12.75">
      <c r="E346" s="50"/>
      <c r="F346" s="50"/>
    </row>
    <row r="347" spans="5:6" ht="12.75">
      <c r="E347" s="50"/>
      <c r="F347" s="50"/>
    </row>
    <row r="348" spans="5:6" ht="12.75">
      <c r="E348" s="50"/>
      <c r="F348" s="50"/>
    </row>
    <row r="349" spans="5:6" ht="12.75">
      <c r="E349" s="50"/>
      <c r="F349" s="50"/>
    </row>
    <row r="350" spans="5:6" ht="12.75">
      <c r="E350" s="50"/>
      <c r="F350" s="50"/>
    </row>
    <row r="351" spans="5:6" ht="12.75">
      <c r="E351" s="50"/>
      <c r="F351" s="50"/>
    </row>
    <row r="352" spans="5:6" ht="12.75">
      <c r="E352" s="50"/>
      <c r="F352" s="50"/>
    </row>
    <row r="353" spans="5:6" ht="12.75">
      <c r="E353" s="50"/>
      <c r="F353" s="50"/>
    </row>
    <row r="354" spans="5:6" ht="12.75">
      <c r="E354" s="50"/>
      <c r="F354" s="50"/>
    </row>
    <row r="355" spans="5:6" ht="12.75">
      <c r="E355" s="50"/>
      <c r="F355" s="50"/>
    </row>
    <row r="356" spans="5:6" ht="12.75">
      <c r="E356" s="50"/>
      <c r="F356" s="50"/>
    </row>
    <row r="357" spans="5:6" ht="12.75">
      <c r="E357" s="50"/>
      <c r="F357" s="50"/>
    </row>
    <row r="358" spans="5:6" ht="12.75">
      <c r="E358" s="50"/>
      <c r="F358" s="50"/>
    </row>
    <row r="359" spans="5:6" ht="12.75">
      <c r="E359" s="50"/>
      <c r="F359" s="50"/>
    </row>
    <row r="360" spans="5:6" ht="12.75">
      <c r="E360" s="50"/>
      <c r="F360" s="50"/>
    </row>
    <row r="361" spans="5:6" ht="12.75">
      <c r="E361" s="50"/>
      <c r="F361" s="50"/>
    </row>
    <row r="362" spans="5:6" ht="12.75">
      <c r="E362" s="50"/>
      <c r="F362" s="50"/>
    </row>
    <row r="363" spans="5:6" ht="12.75">
      <c r="E363" s="50"/>
      <c r="F363" s="50"/>
    </row>
    <row r="364" spans="5:6" ht="12.75">
      <c r="E364" s="50"/>
      <c r="F364" s="50"/>
    </row>
    <row r="365" spans="5:6" ht="12.75">
      <c r="E365" s="50"/>
      <c r="F365" s="50"/>
    </row>
    <row r="366" spans="5:6" ht="12.75">
      <c r="E366" s="50"/>
      <c r="F366" s="50"/>
    </row>
    <row r="367" spans="5:6" ht="12.75">
      <c r="E367" s="50"/>
      <c r="F367" s="50"/>
    </row>
    <row r="368" spans="5:6" ht="12.75">
      <c r="E368" s="50"/>
      <c r="F368" s="50"/>
    </row>
    <row r="369" spans="5:6" ht="12.75">
      <c r="E369" s="50"/>
      <c r="F369" s="50"/>
    </row>
    <row r="370" spans="5:6" ht="12.75">
      <c r="E370" s="50"/>
      <c r="F370" s="50"/>
    </row>
    <row r="371" spans="5:6" ht="12.75">
      <c r="E371" s="50"/>
      <c r="F371" s="50"/>
    </row>
    <row r="372" spans="5:6" ht="12.75">
      <c r="E372" s="50"/>
      <c r="F372" s="50"/>
    </row>
    <row r="373" spans="5:6" ht="12.75">
      <c r="E373" s="50"/>
      <c r="F373" s="50"/>
    </row>
    <row r="374" spans="5:6" ht="12.75">
      <c r="E374" s="50"/>
      <c r="F374" s="50"/>
    </row>
    <row r="375" spans="5:6" ht="12.75">
      <c r="E375" s="50"/>
      <c r="F375" s="50"/>
    </row>
    <row r="376" spans="5:6" ht="12.75">
      <c r="E376" s="50"/>
      <c r="F376" s="50"/>
    </row>
    <row r="377" spans="5:6" ht="12.75">
      <c r="E377" s="50"/>
      <c r="F377" s="50"/>
    </row>
    <row r="378" spans="5:6" ht="12.75">
      <c r="E378" s="50"/>
      <c r="F378" s="50"/>
    </row>
    <row r="379" spans="5:6" ht="12.75">
      <c r="E379" s="50"/>
      <c r="F379" s="50"/>
    </row>
    <row r="380" spans="5:6" ht="12.75">
      <c r="E380" s="50"/>
      <c r="F380" s="50"/>
    </row>
    <row r="381" spans="5:6" ht="12.75">
      <c r="E381" s="50"/>
      <c r="F381" s="50"/>
    </row>
    <row r="382" spans="5:6" ht="12.75">
      <c r="E382" s="50"/>
      <c r="F382" s="50"/>
    </row>
  </sheetData>
  <sheetProtection/>
  <mergeCells count="9">
    <mergeCell ref="E157:F157"/>
    <mergeCell ref="E127:F127"/>
    <mergeCell ref="C6:F6"/>
    <mergeCell ref="C177:D177"/>
    <mergeCell ref="E30:F30"/>
    <mergeCell ref="E38:F38"/>
    <mergeCell ref="E63:F63"/>
    <mergeCell ref="E90:F90"/>
    <mergeCell ref="E177:F177"/>
  </mergeCells>
  <printOptions/>
  <pageMargins left="1.1811023622047245" right="0.3937007874015748" top="0.3937007874015748" bottom="0.3937007874015748" header="0.31496062992125984" footer="0.31496062992125984"/>
  <pageSetup horizontalDpi="600" verticalDpi="600" orientation="portrait" paperSize="9" scale="65" r:id="rId1"/>
  <rowBreaks count="6" manualBreakCount="6">
    <brk id="29" max="255" man="1"/>
    <brk id="37" max="255" man="1"/>
    <brk id="62" max="255" man="1"/>
    <brk id="89" max="255" man="1"/>
    <brk id="126" max="255" man="1"/>
    <brk id="1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zagal1</cp:lastModifiedBy>
  <cp:lastPrinted>2017-10-03T08:58:21Z</cp:lastPrinted>
  <dcterms:created xsi:type="dcterms:W3CDTF">2004-01-19T10:14:55Z</dcterms:created>
  <dcterms:modified xsi:type="dcterms:W3CDTF">2017-10-06T06:47:53Z</dcterms:modified>
  <cp:category/>
  <cp:version/>
  <cp:contentType/>
  <cp:contentStatus/>
</cp:coreProperties>
</file>