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'Лист1'!$A$1:$E$164</definedName>
  </definedNames>
  <calcPr fullCalcOnLoad="1"/>
</workbook>
</file>

<file path=xl/sharedStrings.xml><?xml version="1.0" encoding="utf-8"?>
<sst xmlns="http://schemas.openxmlformats.org/spreadsheetml/2006/main" count="176" uniqueCount="146">
  <si>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</si>
  <si>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</si>
  <si>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</si>
  <si>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</si>
  <si>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</si>
  <si>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</si>
  <si>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</si>
  <si>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</si>
  <si>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</si>
  <si>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</si>
  <si>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</si>
  <si>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</si>
  <si>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</si>
  <si>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</si>
  <si>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</si>
  <si>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</si>
  <si>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</si>
  <si>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</si>
  <si>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</si>
  <si>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</si>
  <si>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</si>
  <si>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</si>
  <si>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</si>
  <si>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</si>
  <si>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</si>
  <si>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Інші неподаткові надходження</t>
  </si>
  <si>
    <t>Інші субвенції</t>
  </si>
  <si>
    <t xml:space="preserve">Інші надходження 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</si>
  <si>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</si>
  <si>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</si>
  <si>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</si>
  <si>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</si>
  <si>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</si>
  <si>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</si>
  <si>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</si>
  <si>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</si>
  <si>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</si>
  <si>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</si>
  <si>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</si>
  <si>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</si>
  <si>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</si>
  <si>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</si>
  <si>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</si>
  <si>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</si>
  <si>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</si>
  <si>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</si>
  <si>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</si>
  <si>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</si>
  <si>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</si>
  <si>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</si>
  <si>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</si>
  <si>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</si>
  <si>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</si>
  <si>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</si>
  <si>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</si>
  <si>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</si>
  <si>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</si>
  <si>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</si>
  <si>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</si>
  <si>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</si>
  <si>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</si>
  <si>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</si>
  <si>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</si>
  <si>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</si>
  <si>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</si>
  <si>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</si>
  <si>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</si>
  <si>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</si>
  <si>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</si>
  <si>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</si>
  <si>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</si>
  <si>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</si>
  <si>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</si>
  <si>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</si>
  <si>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</si>
  <si>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</si>
  <si>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</si>
  <si>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</si>
  <si>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</si>
  <si>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</si>
  <si>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</si>
  <si>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</si>
  <si>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</si>
  <si>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</si>
  <si>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</si>
  <si>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</si>
  <si>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</si>
  <si>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Збір за провадження діяльності з надання платних послуг, сплачений юридичними особами,що справлявся до 1 січня 2015 року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</si>
  <si>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</si>
  <si>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</si>
  <si>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</si>
  <si>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</si>
  <si>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</si>
  <si>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</si>
  <si>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</si>
  <si>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</si>
  <si>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</si>
  <si>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</si>
  <si>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</si>
  <si>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</si>
  <si>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</si>
  <si>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</si>
  <si>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</si>
  <si>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</si>
  <si>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</si>
  <si>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</si>
  <si>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</si>
  <si>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</si>
  <si>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</si>
  <si>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</si>
  <si>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</si>
  <si>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
до 1 січня 2015 року</t>
  </si>
  <si>
    <t>Інші податки і збори</t>
  </si>
  <si>
    <t>Податки та збори, не віднесені 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</si>
  <si>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ооперацій у сфері торгівлі, громадського хачування та посуг</t>
  </si>
  <si>
    <t>Субвенція за рахунок залишку коштів освітньої з державного бюджету місцевим бюджетам, що утворився на початок бюджетного періоду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</si>
  <si>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</si>
  <si>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пов`язане з видачею та оформленням закордонних паспортів (посвідок) та паспортів громадян України</t>
  </si>
  <si>
    <t>Плата за розміщення тимчасово вільних коштів місцевих бюджетів</t>
  </si>
  <si>
    <t>Акцизний податок з вироблених в Україні підакцизних товарів</t>
  </si>
  <si>
    <t>Пальне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</si>
  <si>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</si>
  <si>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Інші додаткові дотації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</si>
  <si>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</si>
  <si>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</si>
  <si>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Акцизний податок з ввезених на митну територіюУкраїни підакцизних товарів (продукції)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</si>
  <si>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</si>
  <si>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</si>
  <si>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Надходжень від скидів забруднюючих речовин безпосередньо у водні об'єкти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</si>
  <si>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</si>
  <si>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</si>
  <si>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Код доходів</t>
  </si>
  <si>
    <t>Уточнений план  на рік</t>
  </si>
  <si>
    <t>Доходи</t>
  </si>
  <si>
    <t>Усього</t>
  </si>
  <si>
    <t>Разом</t>
  </si>
  <si>
    <t>до рішення виконавчого комітету</t>
  </si>
  <si>
    <t>Виконано
 за І півріччя 2017 року</t>
  </si>
  <si>
    <t>Звіт про виконання міського бюджету м. Павлоград за 9 місяців 2017 року</t>
  </si>
  <si>
    <t>Виконано
 за 9 місяців 2017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</si>
  <si>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</si>
  <si>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</si>
  <si>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Начальник фінансового управління</t>
  </si>
  <si>
    <t xml:space="preserve"> Р.В.Роїк</t>
  </si>
  <si>
    <t>№ 672</t>
  </si>
  <si>
    <t>06.10.2017р.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</si>
</sst>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>
      <alignment vertical="top" wrapText="1" shrinkToFit="1"/>
    </xf>
    <xf numFmtId="0" fontId="2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 wrapText="1"/>
    </xf>
    <xf numFmtId="4" fontId="2" fillId="32" borderId="12" xfId="0" applyNumberFormat="1" applyFont="1" applyFill="1" applyBorder="1" applyAlignment="1">
      <alignment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4" fontId="2" fillId="32" borderId="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2" fontId="3" fillId="32" borderId="0" xfId="0" applyNumberFormat="1" applyFont="1" applyFill="1" applyAlignment="1">
      <alignment horizontal="left"/>
    </xf>
    <xf numFmtId="2" fontId="3" fillId="32" borderId="0" xfId="0" applyNumberFormat="1" applyFont="1" applyFill="1" applyAlignment="1">
      <alignment horizontal="left" vertical="center"/>
    </xf>
    <xf numFmtId="2" fontId="3" fillId="32" borderId="0" xfId="0" applyNumberFormat="1" applyFont="1" applyFill="1" applyAlignment="1">
      <alignment horizontal="left" wrapText="1"/>
    </xf>
    <xf numFmtId="2" fontId="2" fillId="32" borderId="0" xfId="0" applyNumberFormat="1" applyFont="1" applyFill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vertical="top"/>
    </xf>
    <xf numFmtId="4" fontId="3" fillId="32" borderId="11" xfId="0" applyNumberFormat="1" applyFont="1" applyFill="1" applyBorder="1" applyAlignment="1">
      <alignment vertical="top"/>
    </xf>
    <xf numFmtId="4" fontId="2" fillId="32" borderId="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/>
    </xf>
    <xf numFmtId="2" fontId="15" fillId="32" borderId="0" xfId="0" applyNumberFormat="1" applyFont="1" applyFill="1" applyAlignment="1">
      <alignment horizontal="left"/>
    </xf>
    <xf numFmtId="2" fontId="3" fillId="32" borderId="0" xfId="0" applyNumberFormat="1" applyFont="1" applyFill="1" applyAlignment="1">
      <alignment vertical="top"/>
    </xf>
    <xf numFmtId="2" fontId="0" fillId="32" borderId="0" xfId="0" applyNumberFormat="1" applyFont="1" applyFill="1" applyAlignment="1">
      <alignment vertical="top"/>
    </xf>
    <xf numFmtId="2" fontId="0" fillId="32" borderId="0" xfId="0" applyNumberFormat="1" applyFont="1" applyFill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32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13.125" style="16" customWidth="1"/>
    <col min="2" max="2" width="95.75390625" style="16" customWidth="1"/>
    <col min="3" max="3" width="19.75390625" style="118" customWidth="1"/>
    <col min="4" max="4" width="19.75390625" style="81" customWidth="1"/>
    <col min="5" max="5" width="11.75390625" style="0" bestFit="1" customWidth="1"/>
  </cols>
  <sheetData>
    <row r="1" spans="1:4" ht="18.75">
      <c r="A1" s="6"/>
      <c r="B1" s="6"/>
      <c r="C1" s="95" t="s">
        <v>31</v>
      </c>
      <c r="D1" s="22"/>
    </row>
    <row r="2" spans="1:7" ht="18.75">
      <c r="A2" s="5"/>
      <c r="B2" s="5"/>
      <c r="C2" s="96" t="s">
        <v>136</v>
      </c>
      <c r="D2" s="23"/>
      <c r="E2" s="1"/>
      <c r="F2" s="1"/>
      <c r="G2" s="1"/>
    </row>
    <row r="3" spans="1:7" ht="28.5" customHeight="1">
      <c r="A3" s="5"/>
      <c r="B3" s="5"/>
      <c r="C3" s="97" t="s">
        <v>145</v>
      </c>
      <c r="D3" s="24"/>
      <c r="E3" s="1"/>
      <c r="F3" s="1"/>
      <c r="G3" s="1"/>
    </row>
    <row r="4" spans="1:7" ht="18.75">
      <c r="A4" s="7"/>
      <c r="B4" s="7"/>
      <c r="C4" s="98" t="s">
        <v>144</v>
      </c>
      <c r="D4" s="25"/>
      <c r="E4" s="2"/>
      <c r="F4" s="2"/>
      <c r="G4" s="2"/>
    </row>
    <row r="5" spans="1:7" ht="18.75">
      <c r="A5" s="7"/>
      <c r="B5" s="7"/>
      <c r="C5" s="98"/>
      <c r="D5" s="25"/>
      <c r="E5" s="2"/>
      <c r="F5" s="2"/>
      <c r="G5" s="2"/>
    </row>
    <row r="6" spans="1:7" ht="34.5" customHeight="1">
      <c r="A6" s="124" t="s">
        <v>138</v>
      </c>
      <c r="B6" s="124"/>
      <c r="C6" s="124"/>
      <c r="D6" s="124"/>
      <c r="E6" s="2"/>
      <c r="F6" s="2"/>
      <c r="G6" s="2"/>
    </row>
    <row r="7" spans="1:7" ht="18.75">
      <c r="A7" s="5"/>
      <c r="B7" s="5"/>
      <c r="C7" s="99"/>
      <c r="D7" s="26" t="s">
        <v>30</v>
      </c>
      <c r="E7" s="1"/>
      <c r="F7" s="1"/>
      <c r="G7" s="1"/>
    </row>
    <row r="8" spans="1:5" ht="54.75" customHeight="1">
      <c r="A8" s="72" t="s">
        <v>131</v>
      </c>
      <c r="B8" s="71" t="s">
        <v>133</v>
      </c>
      <c r="C8" s="100" t="s">
        <v>132</v>
      </c>
      <c r="D8" s="73" t="s">
        <v>139</v>
      </c>
      <c r="E8" s="3"/>
    </row>
    <row r="9" spans="1:5" ht="22.5">
      <c r="A9" s="47"/>
      <c r="B9" s="75" t="s">
        <v>17</v>
      </c>
      <c r="C9" s="101"/>
      <c r="D9" s="48"/>
      <c r="E9" s="3"/>
    </row>
    <row r="10" spans="1:5" ht="19.5" customHeight="1">
      <c r="A10" s="49">
        <v>10000000</v>
      </c>
      <c r="B10" s="61" t="s">
        <v>0</v>
      </c>
      <c r="C10" s="102">
        <f>C11+C24+C30+C33+C63</f>
        <v>343018364</v>
      </c>
      <c r="D10" s="59">
        <f>D11+D21+D24+D30+D33+D63</f>
        <v>270496881.42999995</v>
      </c>
      <c r="E10" s="3"/>
    </row>
    <row r="11" spans="1:5" s="20" customFormat="1" ht="22.5" customHeight="1">
      <c r="A11" s="49">
        <v>11000000</v>
      </c>
      <c r="B11" s="40" t="s">
        <v>1</v>
      </c>
      <c r="C11" s="102">
        <f>C12+C19</f>
        <v>207960500</v>
      </c>
      <c r="D11" s="59">
        <f>D12+D19</f>
        <v>166029725.07999998</v>
      </c>
      <c r="E11" s="34"/>
    </row>
    <row r="12" spans="1:5" ht="18.75">
      <c r="A12" s="49">
        <v>11010000</v>
      </c>
      <c r="B12" s="40" t="s">
        <v>58</v>
      </c>
      <c r="C12" s="102">
        <f>C13+C14+C15+C16+C17+C18</f>
        <v>201412000</v>
      </c>
      <c r="D12" s="59">
        <f>D13+D14+D15+D16+D17+D18</f>
        <v>160372949.85</v>
      </c>
      <c r="E12" s="3"/>
    </row>
    <row r="13" spans="1:5" ht="37.5">
      <c r="A13" s="50">
        <v>11010100</v>
      </c>
      <c r="B13" s="41" t="s">
        <v>41</v>
      </c>
      <c r="C13" s="103">
        <v>185440400</v>
      </c>
      <c r="D13" s="84">
        <v>148486699.84</v>
      </c>
      <c r="E13" s="3"/>
    </row>
    <row r="14" spans="1:5" ht="60.75" customHeight="1">
      <c r="A14" s="50">
        <v>11010200</v>
      </c>
      <c r="B14" s="41" t="s">
        <v>89</v>
      </c>
      <c r="C14" s="103">
        <v>12372600</v>
      </c>
      <c r="D14" s="84">
        <v>9081738.31</v>
      </c>
      <c r="E14" s="3"/>
    </row>
    <row r="15" spans="1:5" ht="37.5">
      <c r="A15" s="50">
        <v>11010400</v>
      </c>
      <c r="B15" s="41" t="s">
        <v>42</v>
      </c>
      <c r="C15" s="103">
        <v>1530000</v>
      </c>
      <c r="D15" s="84">
        <v>1299925.7</v>
      </c>
      <c r="E15" s="3"/>
    </row>
    <row r="16" spans="1:5" ht="37.5">
      <c r="A16" s="50">
        <v>11010500</v>
      </c>
      <c r="B16" s="41" t="s">
        <v>43</v>
      </c>
      <c r="C16" s="103">
        <v>1917000</v>
      </c>
      <c r="D16" s="84">
        <v>1402762.88</v>
      </c>
      <c r="E16" s="3"/>
    </row>
    <row r="17" spans="1:5" ht="37.5" hidden="1">
      <c r="A17" s="50">
        <v>11010600</v>
      </c>
      <c r="B17" s="41" t="s">
        <v>44</v>
      </c>
      <c r="C17" s="103"/>
      <c r="D17" s="84"/>
      <c r="E17" s="3"/>
    </row>
    <row r="18" spans="1:8" ht="56.25">
      <c r="A18" s="50">
        <v>11010900</v>
      </c>
      <c r="B18" s="41" t="s">
        <v>103</v>
      </c>
      <c r="C18" s="103">
        <v>152000</v>
      </c>
      <c r="D18" s="84">
        <v>101823.12</v>
      </c>
      <c r="E18" s="3"/>
      <c r="H18" s="38"/>
    </row>
    <row r="19" spans="1:8" ht="18.75">
      <c r="A19" s="49">
        <v>11020000</v>
      </c>
      <c r="B19" s="40" t="s">
        <v>2</v>
      </c>
      <c r="C19" s="102">
        <f>C20+C23</f>
        <v>6548500</v>
      </c>
      <c r="D19" s="59">
        <f>D20</f>
        <v>5656775.23</v>
      </c>
      <c r="E19" s="3"/>
      <c r="H19" s="39"/>
    </row>
    <row r="20" spans="1:5" ht="39" customHeight="1">
      <c r="A20" s="50">
        <v>11020200</v>
      </c>
      <c r="B20" s="41" t="s">
        <v>90</v>
      </c>
      <c r="C20" s="103">
        <v>6548500</v>
      </c>
      <c r="D20" s="84">
        <v>5656775.23</v>
      </c>
      <c r="E20" s="3"/>
    </row>
    <row r="21" spans="1:5" s="15" customFormat="1" ht="17.25" customHeight="1">
      <c r="A21" s="49">
        <v>13000000</v>
      </c>
      <c r="B21" s="40" t="s">
        <v>108</v>
      </c>
      <c r="C21" s="104">
        <f>C22</f>
        <v>0</v>
      </c>
      <c r="D21" s="59">
        <f>D22</f>
        <v>5</v>
      </c>
      <c r="E21" s="35"/>
    </row>
    <row r="22" spans="1:5" ht="18.75" customHeight="1">
      <c r="A22" s="50">
        <v>13020000</v>
      </c>
      <c r="B22" s="41" t="s">
        <v>109</v>
      </c>
      <c r="C22" s="105">
        <f>C23</f>
        <v>0</v>
      </c>
      <c r="D22" s="84">
        <f>D23</f>
        <v>5</v>
      </c>
      <c r="E22" s="3"/>
    </row>
    <row r="23" spans="1:5" ht="20.25" customHeight="1">
      <c r="A23" s="50">
        <v>13020200</v>
      </c>
      <c r="B23" s="41" t="s">
        <v>110</v>
      </c>
      <c r="C23" s="105">
        <v>0</v>
      </c>
      <c r="D23" s="84">
        <v>5</v>
      </c>
      <c r="E23" s="3"/>
    </row>
    <row r="24" spans="1:9" s="17" customFormat="1" ht="18" customHeight="1">
      <c r="A24" s="49">
        <v>14000000</v>
      </c>
      <c r="B24" s="40" t="s">
        <v>60</v>
      </c>
      <c r="C24" s="102">
        <f>C25+C27+C29</f>
        <v>30000000</v>
      </c>
      <c r="D24" s="59">
        <f>D25+D27+D29</f>
        <v>18912119.759999998</v>
      </c>
      <c r="E24" s="36"/>
      <c r="H24" s="38"/>
      <c r="I24" s="38"/>
    </row>
    <row r="25" spans="1:9" s="17" customFormat="1" ht="18" customHeight="1">
      <c r="A25" s="42">
        <v>14020000</v>
      </c>
      <c r="B25" s="40" t="s">
        <v>119</v>
      </c>
      <c r="C25" s="102">
        <f>C26</f>
        <v>2640000</v>
      </c>
      <c r="D25" s="59">
        <f>D26</f>
        <v>1289522.57</v>
      </c>
      <c r="E25" s="36"/>
      <c r="H25" s="39"/>
      <c r="I25" s="39"/>
    </row>
    <row r="26" spans="1:5" s="17" customFormat="1" ht="18" customHeight="1">
      <c r="A26" s="43">
        <v>14021900</v>
      </c>
      <c r="B26" s="41" t="s">
        <v>120</v>
      </c>
      <c r="C26" s="103">
        <v>2640000</v>
      </c>
      <c r="D26" s="84">
        <v>1289522.57</v>
      </c>
      <c r="E26" s="36"/>
    </row>
    <row r="27" spans="1:5" s="17" customFormat="1" ht="39" customHeight="1">
      <c r="A27" s="42">
        <v>14030000</v>
      </c>
      <c r="B27" s="42" t="s">
        <v>125</v>
      </c>
      <c r="C27" s="102">
        <f>C28</f>
        <v>10560000</v>
      </c>
      <c r="D27" s="59">
        <f>D28</f>
        <v>4725170.65</v>
      </c>
      <c r="E27" s="36"/>
    </row>
    <row r="28" spans="1:5" s="17" customFormat="1" ht="18" customHeight="1">
      <c r="A28" s="43">
        <v>14031900</v>
      </c>
      <c r="B28" s="43" t="s">
        <v>120</v>
      </c>
      <c r="C28" s="103">
        <v>10560000</v>
      </c>
      <c r="D28" s="84">
        <v>4725170.65</v>
      </c>
      <c r="E28" s="36"/>
    </row>
    <row r="29" spans="1:5" ht="36" customHeight="1">
      <c r="A29" s="49">
        <v>14040000</v>
      </c>
      <c r="B29" s="40" t="s">
        <v>61</v>
      </c>
      <c r="C29" s="102">
        <v>16800000</v>
      </c>
      <c r="D29" s="59">
        <v>12897426.54</v>
      </c>
      <c r="E29" s="3"/>
    </row>
    <row r="30" spans="1:5" s="17" customFormat="1" ht="18.75" customHeight="1" hidden="1">
      <c r="A30" s="49">
        <v>16000000</v>
      </c>
      <c r="B30" s="40" t="s">
        <v>99</v>
      </c>
      <c r="C30" s="102">
        <f>C31</f>
        <v>0</v>
      </c>
      <c r="D30" s="59">
        <f>D31</f>
        <v>0</v>
      </c>
      <c r="E30" s="36"/>
    </row>
    <row r="31" spans="1:5" ht="17.25" customHeight="1" hidden="1">
      <c r="A31" s="50">
        <v>16010000</v>
      </c>
      <c r="B31" s="41" t="s">
        <v>100</v>
      </c>
      <c r="C31" s="103">
        <f>C32</f>
        <v>0</v>
      </c>
      <c r="D31" s="84">
        <f>D32</f>
        <v>0</v>
      </c>
      <c r="E31" s="3"/>
    </row>
    <row r="32" spans="1:5" ht="18" customHeight="1" hidden="1">
      <c r="A32" s="50">
        <v>16010200</v>
      </c>
      <c r="B32" s="41" t="s">
        <v>101</v>
      </c>
      <c r="C32" s="103">
        <v>0</v>
      </c>
      <c r="D32" s="84"/>
      <c r="E32" s="3"/>
    </row>
    <row r="33" spans="1:5" s="17" customFormat="1" ht="18" customHeight="1">
      <c r="A33" s="49">
        <v>18000000</v>
      </c>
      <c r="B33" s="40" t="s">
        <v>62</v>
      </c>
      <c r="C33" s="102">
        <f>C34+C45+C47+C50+C57</f>
        <v>105057864</v>
      </c>
      <c r="D33" s="59">
        <f>D34+D45+D47+D50+D57</f>
        <v>85555031.59</v>
      </c>
      <c r="E33" s="36"/>
    </row>
    <row r="34" spans="1:5" s="15" customFormat="1" ht="18.75" customHeight="1">
      <c r="A34" s="49">
        <v>18010000</v>
      </c>
      <c r="B34" s="40" t="s">
        <v>63</v>
      </c>
      <c r="C34" s="102">
        <f>SUM(C35:C44)</f>
        <v>64996664</v>
      </c>
      <c r="D34" s="59">
        <f>SUM(D35:D44)</f>
        <v>54602384.09</v>
      </c>
      <c r="E34" s="35"/>
    </row>
    <row r="35" spans="1:5" ht="37.5">
      <c r="A35" s="43">
        <v>18010100</v>
      </c>
      <c r="B35" s="44" t="s">
        <v>64</v>
      </c>
      <c r="C35" s="103">
        <v>185000</v>
      </c>
      <c r="D35" s="84">
        <v>35516.74</v>
      </c>
      <c r="E35" s="3"/>
    </row>
    <row r="36" spans="1:5" ht="37.5">
      <c r="A36" s="43">
        <v>18010200</v>
      </c>
      <c r="B36" s="44" t="s">
        <v>65</v>
      </c>
      <c r="C36" s="103">
        <v>218000</v>
      </c>
      <c r="D36" s="84">
        <v>305242.26</v>
      </c>
      <c r="E36" s="3"/>
    </row>
    <row r="37" spans="1:5" ht="37.5">
      <c r="A37" s="43">
        <v>18010300</v>
      </c>
      <c r="B37" s="44" t="s">
        <v>66</v>
      </c>
      <c r="C37" s="103">
        <v>217000</v>
      </c>
      <c r="D37" s="84">
        <v>803372.98</v>
      </c>
      <c r="E37" s="3"/>
    </row>
    <row r="38" spans="1:5" ht="37.5">
      <c r="A38" s="43">
        <v>18010400</v>
      </c>
      <c r="B38" s="44" t="s">
        <v>67</v>
      </c>
      <c r="C38" s="103">
        <v>3875800</v>
      </c>
      <c r="D38" s="84">
        <v>3365171.66</v>
      </c>
      <c r="E38" s="3"/>
    </row>
    <row r="39" spans="1:5" ht="18.75">
      <c r="A39" s="50">
        <v>18010500</v>
      </c>
      <c r="B39" s="41" t="s">
        <v>3</v>
      </c>
      <c r="C39" s="103">
        <v>17225864</v>
      </c>
      <c r="D39" s="84">
        <v>17548291.41</v>
      </c>
      <c r="E39" s="3"/>
    </row>
    <row r="40" spans="1:5" ht="18.75">
      <c r="A40" s="50">
        <v>18010600</v>
      </c>
      <c r="B40" s="41" t="s">
        <v>4</v>
      </c>
      <c r="C40" s="103">
        <v>36350000</v>
      </c>
      <c r="D40" s="84">
        <v>26295317.51</v>
      </c>
      <c r="E40" s="3"/>
    </row>
    <row r="41" spans="1:5" ht="18.75">
      <c r="A41" s="50">
        <v>18010700</v>
      </c>
      <c r="B41" s="41" t="s">
        <v>5</v>
      </c>
      <c r="C41" s="103">
        <v>775000</v>
      </c>
      <c r="D41" s="84">
        <v>835856.89</v>
      </c>
      <c r="E41" s="3"/>
    </row>
    <row r="42" spans="1:5" ht="17.25" customHeight="1">
      <c r="A42" s="50">
        <v>18010900</v>
      </c>
      <c r="B42" s="41" t="s">
        <v>6</v>
      </c>
      <c r="C42" s="103">
        <v>5900000</v>
      </c>
      <c r="D42" s="84">
        <v>5238997.98</v>
      </c>
      <c r="E42" s="3"/>
    </row>
    <row r="43" spans="1:5" s="16" customFormat="1" ht="18.75">
      <c r="A43" s="50">
        <v>18011000</v>
      </c>
      <c r="B43" s="41" t="s">
        <v>68</v>
      </c>
      <c r="C43" s="103">
        <v>250000</v>
      </c>
      <c r="D43" s="84">
        <v>172533.33</v>
      </c>
      <c r="E43" s="37"/>
    </row>
    <row r="44" spans="1:5" ht="17.25" customHeight="1">
      <c r="A44" s="50">
        <v>18011100</v>
      </c>
      <c r="B44" s="41" t="s">
        <v>69</v>
      </c>
      <c r="C44" s="103"/>
      <c r="D44" s="84">
        <v>2083.33</v>
      </c>
      <c r="E44" s="3"/>
    </row>
    <row r="45" spans="1:5" ht="18.75">
      <c r="A45" s="49">
        <v>18020000</v>
      </c>
      <c r="B45" s="40" t="s">
        <v>38</v>
      </c>
      <c r="C45" s="102">
        <f>C46</f>
        <v>260000</v>
      </c>
      <c r="D45" s="59">
        <f>D46</f>
        <v>189058.29</v>
      </c>
      <c r="E45" s="3"/>
    </row>
    <row r="46" spans="1:5" ht="17.25" customHeight="1">
      <c r="A46" s="50">
        <v>18020100</v>
      </c>
      <c r="B46" s="41" t="s">
        <v>45</v>
      </c>
      <c r="C46" s="103">
        <v>260000</v>
      </c>
      <c r="D46" s="84">
        <v>189058.29</v>
      </c>
      <c r="E46" s="3"/>
    </row>
    <row r="47" spans="1:5" ht="18.75">
      <c r="A47" s="49">
        <v>18030000</v>
      </c>
      <c r="B47" s="40" t="s">
        <v>46</v>
      </c>
      <c r="C47" s="102">
        <f>C48+C49</f>
        <v>15000</v>
      </c>
      <c r="D47" s="59">
        <f>D48+D49</f>
        <v>13933.619999999999</v>
      </c>
      <c r="E47" s="3"/>
    </row>
    <row r="48" spans="1:5" ht="18.75">
      <c r="A48" s="50">
        <v>18030100</v>
      </c>
      <c r="B48" s="41" t="s">
        <v>47</v>
      </c>
      <c r="C48" s="103">
        <v>10900</v>
      </c>
      <c r="D48" s="84">
        <v>10927.73</v>
      </c>
      <c r="E48" s="3"/>
    </row>
    <row r="49" spans="1:5" ht="18.75">
      <c r="A49" s="50">
        <v>18030200</v>
      </c>
      <c r="B49" s="41" t="s">
        <v>48</v>
      </c>
      <c r="C49" s="103">
        <v>4100</v>
      </c>
      <c r="D49" s="84">
        <v>3005.89</v>
      </c>
      <c r="E49" s="3"/>
    </row>
    <row r="50" spans="1:5" ht="38.25" customHeight="1">
      <c r="A50" s="49">
        <v>18040000</v>
      </c>
      <c r="B50" s="40" t="s">
        <v>111</v>
      </c>
      <c r="C50" s="102"/>
      <c r="D50" s="59">
        <f>SUM(D51:D56)</f>
        <v>-9331.2</v>
      </c>
      <c r="E50" s="3"/>
    </row>
    <row r="51" spans="1:5" ht="36" customHeight="1">
      <c r="A51" s="50">
        <v>18040100</v>
      </c>
      <c r="B51" s="41" t="s">
        <v>71</v>
      </c>
      <c r="C51" s="103"/>
      <c r="D51" s="84">
        <v>-2531.65</v>
      </c>
      <c r="E51" s="3"/>
    </row>
    <row r="52" spans="1:5" ht="34.5" customHeight="1">
      <c r="A52" s="50">
        <v>18040200</v>
      </c>
      <c r="B52" s="41" t="s">
        <v>72</v>
      </c>
      <c r="C52" s="103"/>
      <c r="D52" s="84">
        <v>-2577.45</v>
      </c>
      <c r="E52" s="3"/>
    </row>
    <row r="53" spans="1:5" ht="34.5" customHeight="1">
      <c r="A53" s="50">
        <v>18040600</v>
      </c>
      <c r="B53" s="41" t="s">
        <v>140</v>
      </c>
      <c r="C53" s="103"/>
      <c r="D53" s="84">
        <v>-488</v>
      </c>
      <c r="E53" s="3"/>
    </row>
    <row r="54" spans="1:5" ht="34.5" customHeight="1">
      <c r="A54" s="50">
        <v>18040700</v>
      </c>
      <c r="B54" s="41" t="s">
        <v>141</v>
      </c>
      <c r="C54" s="103"/>
      <c r="D54" s="84">
        <v>-976</v>
      </c>
      <c r="E54" s="3"/>
    </row>
    <row r="55" spans="1:5" ht="36" customHeight="1">
      <c r="A55" s="50">
        <v>18040800</v>
      </c>
      <c r="B55" s="41" t="s">
        <v>121</v>
      </c>
      <c r="C55" s="103"/>
      <c r="D55" s="84">
        <v>-2269</v>
      </c>
      <c r="E55" s="3"/>
    </row>
    <row r="56" spans="1:5" ht="34.5" customHeight="1">
      <c r="A56" s="50">
        <v>18041400</v>
      </c>
      <c r="B56" s="41" t="s">
        <v>87</v>
      </c>
      <c r="C56" s="103"/>
      <c r="D56" s="84">
        <v>-489.1</v>
      </c>
      <c r="E56" s="3"/>
    </row>
    <row r="57" spans="1:5" ht="18.75">
      <c r="A57" s="49">
        <v>18050000</v>
      </c>
      <c r="B57" s="40" t="s">
        <v>36</v>
      </c>
      <c r="C57" s="102">
        <f>C58+C61+C62</f>
        <v>39786200</v>
      </c>
      <c r="D57" s="59">
        <f>D58+D61+D62</f>
        <v>30758986.79</v>
      </c>
      <c r="E57" s="3"/>
    </row>
    <row r="58" spans="1:5" ht="18.75">
      <c r="A58" s="50">
        <v>18050200</v>
      </c>
      <c r="B58" s="41" t="s">
        <v>32</v>
      </c>
      <c r="C58" s="103"/>
      <c r="D58" s="84">
        <v>179.77</v>
      </c>
      <c r="E58" s="3"/>
    </row>
    <row r="59" spans="1:4" ht="21.75" customHeight="1">
      <c r="A59" s="68"/>
      <c r="B59" s="69"/>
      <c r="C59" s="108" t="s">
        <v>57</v>
      </c>
      <c r="D59" s="70"/>
    </row>
    <row r="60" spans="1:5" ht="55.5" customHeight="1">
      <c r="A60" s="72" t="s">
        <v>131</v>
      </c>
      <c r="B60" s="71" t="s">
        <v>133</v>
      </c>
      <c r="C60" s="100" t="s">
        <v>132</v>
      </c>
      <c r="D60" s="73" t="s">
        <v>139</v>
      </c>
      <c r="E60" s="3"/>
    </row>
    <row r="61" spans="1:5" ht="18.75">
      <c r="A61" s="50">
        <v>18050300</v>
      </c>
      <c r="B61" s="41" t="s">
        <v>73</v>
      </c>
      <c r="C61" s="103">
        <v>13090000</v>
      </c>
      <c r="D61" s="84">
        <v>9519873.46</v>
      </c>
      <c r="E61" s="3"/>
    </row>
    <row r="62" spans="1:5" ht="24.75" customHeight="1">
      <c r="A62" s="50">
        <v>18050400</v>
      </c>
      <c r="B62" s="41" t="s">
        <v>74</v>
      </c>
      <c r="C62" s="103">
        <v>26696200</v>
      </c>
      <c r="D62" s="84">
        <v>21238933.56</v>
      </c>
      <c r="E62" s="3"/>
    </row>
    <row r="63" spans="1:5" s="15" customFormat="1" ht="18.75" hidden="1">
      <c r="A63" s="65">
        <v>19000000</v>
      </c>
      <c r="B63" s="66" t="s">
        <v>112</v>
      </c>
      <c r="C63" s="106">
        <f>C64</f>
        <v>0</v>
      </c>
      <c r="D63" s="67">
        <f>D64</f>
        <v>0</v>
      </c>
      <c r="E63" s="35"/>
    </row>
    <row r="64" spans="1:5" ht="18.75" hidden="1">
      <c r="A64" s="62">
        <v>19090000</v>
      </c>
      <c r="B64" s="63" t="s">
        <v>113</v>
      </c>
      <c r="C64" s="107">
        <v>0</v>
      </c>
      <c r="D64" s="64"/>
      <c r="E64" s="3"/>
    </row>
    <row r="65" spans="1:4" s="17" customFormat="1" ht="21" customHeight="1">
      <c r="A65" s="49">
        <v>20000000</v>
      </c>
      <c r="B65" s="61" t="s">
        <v>7</v>
      </c>
      <c r="C65" s="102">
        <f>C66+C75+C86</f>
        <v>7338700</v>
      </c>
      <c r="D65" s="59">
        <f>D66+D75+D86</f>
        <v>6921992.9399999995</v>
      </c>
    </row>
    <row r="66" spans="1:4" ht="18.75">
      <c r="A66" s="49">
        <v>21000000</v>
      </c>
      <c r="B66" s="40" t="s">
        <v>8</v>
      </c>
      <c r="C66" s="102">
        <f>C67+C70+C69</f>
        <v>1561900</v>
      </c>
      <c r="D66" s="59">
        <f>D67+D70+D69</f>
        <v>2164801.44</v>
      </c>
    </row>
    <row r="67" spans="1:4" ht="74.25" customHeight="1">
      <c r="A67" s="49">
        <v>21010000</v>
      </c>
      <c r="B67" s="45" t="s">
        <v>75</v>
      </c>
      <c r="C67" s="102">
        <f>C68</f>
        <v>5500</v>
      </c>
      <c r="D67" s="59">
        <f>D68</f>
        <v>5598.11</v>
      </c>
    </row>
    <row r="68" spans="1:4" ht="37.5" customHeight="1">
      <c r="A68" s="50">
        <v>21010300</v>
      </c>
      <c r="B68" s="41" t="s">
        <v>56</v>
      </c>
      <c r="C68" s="103">
        <v>5500</v>
      </c>
      <c r="D68" s="84">
        <v>5598.11</v>
      </c>
    </row>
    <row r="69" spans="1:4" s="15" customFormat="1" ht="18.75">
      <c r="A69" s="49">
        <v>21050000</v>
      </c>
      <c r="B69" s="40" t="s">
        <v>118</v>
      </c>
      <c r="C69" s="102">
        <v>1506100</v>
      </c>
      <c r="D69" s="59">
        <v>2062236.92</v>
      </c>
    </row>
    <row r="70" spans="1:4" ht="18.75" customHeight="1">
      <c r="A70" s="49">
        <v>21080000</v>
      </c>
      <c r="B70" s="40" t="s">
        <v>27</v>
      </c>
      <c r="C70" s="102">
        <f>SUM(C71:C74)</f>
        <v>50300</v>
      </c>
      <c r="D70" s="59">
        <f>SUM(D71:D74)</f>
        <v>96966.41</v>
      </c>
    </row>
    <row r="71" spans="1:4" s="16" customFormat="1" ht="17.25" customHeight="1" hidden="1">
      <c r="A71" s="50">
        <v>21080500</v>
      </c>
      <c r="B71" s="41" t="s">
        <v>27</v>
      </c>
      <c r="C71" s="103"/>
      <c r="D71" s="84"/>
    </row>
    <row r="72" spans="1:4" s="16" customFormat="1" ht="56.25">
      <c r="A72" s="50">
        <v>21080900</v>
      </c>
      <c r="B72" s="41" t="s">
        <v>114</v>
      </c>
      <c r="C72" s="103"/>
      <c r="D72" s="84">
        <v>-5</v>
      </c>
    </row>
    <row r="73" spans="1:4" ht="18.75">
      <c r="A73" s="50">
        <v>21081100</v>
      </c>
      <c r="B73" s="41" t="s">
        <v>10</v>
      </c>
      <c r="C73" s="103">
        <v>31000</v>
      </c>
      <c r="D73" s="84">
        <v>35971.41</v>
      </c>
    </row>
    <row r="74" spans="1:4" ht="37.5">
      <c r="A74" s="50">
        <v>21081500</v>
      </c>
      <c r="B74" s="41" t="s">
        <v>116</v>
      </c>
      <c r="C74" s="103">
        <v>19300</v>
      </c>
      <c r="D74" s="83">
        <v>61000</v>
      </c>
    </row>
    <row r="75" spans="1:4" ht="36.75" customHeight="1">
      <c r="A75" s="49">
        <v>22000000</v>
      </c>
      <c r="B75" s="40" t="s">
        <v>88</v>
      </c>
      <c r="C75" s="102">
        <f>C76+C80+C82</f>
        <v>5298400</v>
      </c>
      <c r="D75" s="59">
        <f>D76+D80+D82</f>
        <v>4133276.4499999997</v>
      </c>
    </row>
    <row r="76" spans="1:4" s="15" customFormat="1" ht="21" customHeight="1">
      <c r="A76" s="49">
        <v>22010000</v>
      </c>
      <c r="B76" s="40" t="s">
        <v>76</v>
      </c>
      <c r="C76" s="102">
        <f>C77+C78+C79</f>
        <v>3448400</v>
      </c>
      <c r="D76" s="59">
        <f>D77+D78+D79</f>
        <v>2854915.82</v>
      </c>
    </row>
    <row r="77" spans="1:4" s="16" customFormat="1" ht="37.5">
      <c r="A77" s="50">
        <v>22010300</v>
      </c>
      <c r="B77" s="41" t="s">
        <v>104</v>
      </c>
      <c r="C77" s="109">
        <v>164000</v>
      </c>
      <c r="D77" s="84">
        <v>139512</v>
      </c>
    </row>
    <row r="78" spans="1:4" s="16" customFormat="1" ht="18.75" customHeight="1">
      <c r="A78" s="50">
        <v>22012500</v>
      </c>
      <c r="B78" s="43" t="s">
        <v>77</v>
      </c>
      <c r="C78" s="109">
        <v>3200000</v>
      </c>
      <c r="D78" s="84">
        <v>2623296.82</v>
      </c>
    </row>
    <row r="79" spans="1:4" s="16" customFormat="1" ht="37.5">
      <c r="A79" s="50">
        <v>22012600</v>
      </c>
      <c r="B79" s="43" t="s">
        <v>105</v>
      </c>
      <c r="C79" s="109">
        <v>84400</v>
      </c>
      <c r="D79" s="83">
        <v>92107</v>
      </c>
    </row>
    <row r="80" spans="1:4" ht="39.75" customHeight="1">
      <c r="A80" s="49">
        <v>22080000</v>
      </c>
      <c r="B80" s="40" t="s">
        <v>49</v>
      </c>
      <c r="C80" s="102">
        <f>C81</f>
        <v>1000000</v>
      </c>
      <c r="D80" s="59">
        <f>D81</f>
        <v>748984.94</v>
      </c>
    </row>
    <row r="81" spans="1:4" ht="37.5">
      <c r="A81" s="50">
        <v>22080400</v>
      </c>
      <c r="B81" s="41" t="s">
        <v>50</v>
      </c>
      <c r="C81" s="103">
        <v>1000000</v>
      </c>
      <c r="D81" s="84">
        <v>748984.94</v>
      </c>
    </row>
    <row r="82" spans="1:4" ht="18.75">
      <c r="A82" s="49">
        <v>22090000</v>
      </c>
      <c r="B82" s="40" t="s">
        <v>11</v>
      </c>
      <c r="C82" s="102">
        <f>SUM(C83:C85)</f>
        <v>850000</v>
      </c>
      <c r="D82" s="59">
        <f>SUM(D83:D85)</f>
        <v>529375.6900000001</v>
      </c>
    </row>
    <row r="83" spans="1:4" ht="39" customHeight="1">
      <c r="A83" s="50">
        <v>22090100</v>
      </c>
      <c r="B83" s="41" t="s">
        <v>12</v>
      </c>
      <c r="C83" s="103">
        <v>800000</v>
      </c>
      <c r="D83" s="84">
        <v>504277.63</v>
      </c>
    </row>
    <row r="84" spans="1:4" ht="26.25" customHeight="1">
      <c r="A84" s="50">
        <v>22090200</v>
      </c>
      <c r="B84" s="41" t="s">
        <v>78</v>
      </c>
      <c r="C84" s="103"/>
      <c r="D84" s="83">
        <v>901</v>
      </c>
    </row>
    <row r="85" spans="1:4" ht="37.5">
      <c r="A85" s="50">
        <v>22090400</v>
      </c>
      <c r="B85" s="41" t="s">
        <v>117</v>
      </c>
      <c r="C85" s="103">
        <v>50000</v>
      </c>
      <c r="D85" s="84">
        <v>24197.06</v>
      </c>
    </row>
    <row r="86" spans="1:4" ht="21.75" customHeight="1">
      <c r="A86" s="49">
        <v>24000000</v>
      </c>
      <c r="B86" s="40" t="s">
        <v>25</v>
      </c>
      <c r="C86" s="102">
        <f>C87+C88</f>
        <v>478400</v>
      </c>
      <c r="D86" s="59">
        <f>D87+D88</f>
        <v>623915.0499999999</v>
      </c>
    </row>
    <row r="87" spans="1:4" ht="40.5" customHeight="1">
      <c r="A87" s="49">
        <v>24030000</v>
      </c>
      <c r="B87" s="40" t="s">
        <v>126</v>
      </c>
      <c r="C87" s="102">
        <v>1300</v>
      </c>
      <c r="D87" s="59">
        <v>1386.6</v>
      </c>
    </row>
    <row r="88" spans="1:4" s="15" customFormat="1" ht="18.75">
      <c r="A88" s="49">
        <v>24060000</v>
      </c>
      <c r="B88" s="40" t="s">
        <v>9</v>
      </c>
      <c r="C88" s="102">
        <f>C89</f>
        <v>477100</v>
      </c>
      <c r="D88" s="59">
        <f>D89</f>
        <v>622528.45</v>
      </c>
    </row>
    <row r="89" spans="1:4" s="16" customFormat="1" ht="18.75">
      <c r="A89" s="50">
        <v>24060300</v>
      </c>
      <c r="B89" s="41" t="s">
        <v>27</v>
      </c>
      <c r="C89" s="103">
        <v>477100</v>
      </c>
      <c r="D89" s="84">
        <v>622528.45</v>
      </c>
    </row>
    <row r="90" spans="1:4" ht="18.75">
      <c r="A90" s="49">
        <v>30000000</v>
      </c>
      <c r="B90" s="61" t="s">
        <v>20</v>
      </c>
      <c r="C90" s="102">
        <f>C91+C94</f>
        <v>7400</v>
      </c>
      <c r="D90" s="59">
        <f>D91</f>
        <v>11375.04</v>
      </c>
    </row>
    <row r="91" spans="1:4" ht="18.75">
      <c r="A91" s="49">
        <v>31000000</v>
      </c>
      <c r="B91" s="40" t="s">
        <v>21</v>
      </c>
      <c r="C91" s="102">
        <f>C92+C94</f>
        <v>7400</v>
      </c>
      <c r="D91" s="59">
        <f>D92+D94</f>
        <v>11375.04</v>
      </c>
    </row>
    <row r="92" spans="1:5" ht="59.25" customHeight="1">
      <c r="A92" s="51">
        <v>310100000</v>
      </c>
      <c r="B92" s="40" t="s">
        <v>106</v>
      </c>
      <c r="C92" s="102">
        <f>C93</f>
        <v>7400</v>
      </c>
      <c r="D92" s="59">
        <f>D93</f>
        <v>9168.04</v>
      </c>
      <c r="E92" s="32"/>
    </row>
    <row r="93" spans="1:5" ht="54.75" customHeight="1">
      <c r="A93" s="50">
        <v>31010200</v>
      </c>
      <c r="B93" s="41" t="s">
        <v>79</v>
      </c>
      <c r="C93" s="103">
        <v>7400</v>
      </c>
      <c r="D93" s="84">
        <v>9168.04</v>
      </c>
      <c r="E93" s="32"/>
    </row>
    <row r="94" spans="1:5" s="15" customFormat="1" ht="39" customHeight="1">
      <c r="A94" s="49">
        <v>31020000</v>
      </c>
      <c r="B94" s="40" t="s">
        <v>59</v>
      </c>
      <c r="C94" s="102"/>
      <c r="D94" s="59">
        <v>2207</v>
      </c>
      <c r="E94" s="33"/>
    </row>
    <row r="95" spans="1:4" ht="18.75">
      <c r="A95" s="49">
        <v>40000000</v>
      </c>
      <c r="B95" s="61" t="s">
        <v>13</v>
      </c>
      <c r="C95" s="104">
        <f>C96</f>
        <v>541428538.64</v>
      </c>
      <c r="D95" s="59">
        <f>D96</f>
        <v>436969982.06</v>
      </c>
    </row>
    <row r="96" spans="1:4" ht="18.75">
      <c r="A96" s="49">
        <v>41000000</v>
      </c>
      <c r="B96" s="40" t="s">
        <v>14</v>
      </c>
      <c r="C96" s="104">
        <f>C97+C100</f>
        <v>541428538.64</v>
      </c>
      <c r="D96" s="59">
        <f>D97+D100</f>
        <v>436969982.06</v>
      </c>
    </row>
    <row r="97" spans="1:4" ht="18.75">
      <c r="A97" s="49">
        <v>41020000</v>
      </c>
      <c r="B97" s="40" t="s">
        <v>15</v>
      </c>
      <c r="C97" s="102">
        <f>C98+C99</f>
        <v>16235100</v>
      </c>
      <c r="D97" s="82">
        <f>D98+D99</f>
        <v>11963982</v>
      </c>
    </row>
    <row r="98" spans="1:4" ht="18.75">
      <c r="A98" s="50">
        <v>41020900</v>
      </c>
      <c r="B98" s="43" t="s">
        <v>122</v>
      </c>
      <c r="C98" s="103">
        <v>2703000</v>
      </c>
      <c r="D98" s="83">
        <v>1814982</v>
      </c>
    </row>
    <row r="99" spans="1:4" ht="56.25">
      <c r="A99" s="50">
        <v>41021000</v>
      </c>
      <c r="B99" s="43" t="s">
        <v>107</v>
      </c>
      <c r="C99" s="103">
        <v>13532100</v>
      </c>
      <c r="D99" s="83">
        <v>10149000</v>
      </c>
    </row>
    <row r="100" spans="1:4" ht="18.75">
      <c r="A100" s="49">
        <v>41030000</v>
      </c>
      <c r="B100" s="40" t="s">
        <v>16</v>
      </c>
      <c r="C100" s="104">
        <f>C101+C102+C103+C106+C107+C108+C109+C110+C111+C112+C113</f>
        <v>525193438.64</v>
      </c>
      <c r="D100" s="59">
        <f>D101+D102+D103+D106+D107+D108+D109+D110+D111+D112+D113</f>
        <v>425006000.06</v>
      </c>
    </row>
    <row r="101" spans="1:4" ht="75">
      <c r="A101" s="50">
        <v>41030600</v>
      </c>
      <c r="B101" s="41" t="s">
        <v>80</v>
      </c>
      <c r="C101" s="103">
        <v>131725900</v>
      </c>
      <c r="D101" s="84">
        <v>91180472.94</v>
      </c>
    </row>
    <row r="102" spans="1:4" ht="75.75" customHeight="1">
      <c r="A102" s="50">
        <v>41030800</v>
      </c>
      <c r="B102" s="41" t="s">
        <v>98</v>
      </c>
      <c r="C102" s="105">
        <v>188270512.4</v>
      </c>
      <c r="D102" s="84">
        <v>188270429.96</v>
      </c>
    </row>
    <row r="103" spans="1:4" ht="54.75" customHeight="1">
      <c r="A103" s="50">
        <v>41031000</v>
      </c>
      <c r="B103" s="41" t="s">
        <v>81</v>
      </c>
      <c r="C103" s="103">
        <v>601500</v>
      </c>
      <c r="D103" s="84">
        <v>384116.18</v>
      </c>
    </row>
    <row r="104" spans="1:4" ht="19.5" customHeight="1">
      <c r="A104" s="68"/>
      <c r="B104" s="69"/>
      <c r="C104" s="110" t="s">
        <v>57</v>
      </c>
      <c r="D104" s="85"/>
    </row>
    <row r="105" spans="1:5" ht="60.75" customHeight="1">
      <c r="A105" s="72" t="s">
        <v>131</v>
      </c>
      <c r="B105" s="71" t="s">
        <v>133</v>
      </c>
      <c r="C105" s="100" t="s">
        <v>132</v>
      </c>
      <c r="D105" s="73" t="s">
        <v>139</v>
      </c>
      <c r="E105" s="3"/>
    </row>
    <row r="106" spans="1:4" ht="37.5">
      <c r="A106" s="50">
        <v>41033600</v>
      </c>
      <c r="B106" s="52" t="s">
        <v>130</v>
      </c>
      <c r="C106" s="103">
        <v>1810323</v>
      </c>
      <c r="D106" s="83">
        <v>1601011</v>
      </c>
    </row>
    <row r="107" spans="1:4" ht="16.5" customHeight="1">
      <c r="A107" s="50">
        <v>41033900</v>
      </c>
      <c r="B107" s="41" t="s">
        <v>82</v>
      </c>
      <c r="C107" s="103">
        <v>85968600</v>
      </c>
      <c r="D107" s="84">
        <v>65759300</v>
      </c>
    </row>
    <row r="108" spans="1:4" ht="17.25" customHeight="1">
      <c r="A108" s="50">
        <v>41034200</v>
      </c>
      <c r="B108" s="41" t="s">
        <v>83</v>
      </c>
      <c r="C108" s="103">
        <v>93718400</v>
      </c>
      <c r="D108" s="84">
        <v>70133350</v>
      </c>
    </row>
    <row r="109" spans="1:4" ht="18.75">
      <c r="A109" s="50">
        <v>41035000</v>
      </c>
      <c r="B109" s="41" t="s">
        <v>26</v>
      </c>
      <c r="C109" s="103">
        <v>4141279</v>
      </c>
      <c r="D109" s="84">
        <v>3815345.56</v>
      </c>
    </row>
    <row r="110" spans="1:4" ht="40.5" customHeight="1">
      <c r="A110" s="50">
        <v>41035200</v>
      </c>
      <c r="B110" s="41" t="s">
        <v>115</v>
      </c>
      <c r="C110" s="103">
        <v>375000</v>
      </c>
      <c r="D110" s="83">
        <v>373986</v>
      </c>
    </row>
    <row r="111" spans="1:4" ht="40.5" customHeight="1">
      <c r="A111" s="50">
        <v>41035400</v>
      </c>
      <c r="B111" s="41" t="s">
        <v>123</v>
      </c>
      <c r="C111" s="103">
        <v>475900</v>
      </c>
      <c r="D111" s="83">
        <v>221118</v>
      </c>
    </row>
    <row r="112" spans="1:4" ht="132.75" customHeight="1">
      <c r="A112" s="50">
        <v>41035800</v>
      </c>
      <c r="B112" s="53" t="s">
        <v>124</v>
      </c>
      <c r="C112" s="103">
        <v>2263734</v>
      </c>
      <c r="D112" s="84">
        <v>1476974.61</v>
      </c>
    </row>
    <row r="113" spans="1:4" ht="172.5" customHeight="1">
      <c r="A113" s="50">
        <v>41036600</v>
      </c>
      <c r="B113" s="52" t="s">
        <v>129</v>
      </c>
      <c r="C113" s="105">
        <v>15842290.24</v>
      </c>
      <c r="D113" s="83">
        <v>1789895.81</v>
      </c>
    </row>
    <row r="114" spans="1:5" ht="23.25" customHeight="1">
      <c r="A114" s="125" t="s">
        <v>134</v>
      </c>
      <c r="B114" s="125"/>
      <c r="C114" s="104">
        <f>C10+C65+C90+C95</f>
        <v>891793002.64</v>
      </c>
      <c r="D114" s="59">
        <f>D10+D65+D90+D95</f>
        <v>714400231.47</v>
      </c>
      <c r="E114" s="46"/>
    </row>
    <row r="115" spans="1:4" ht="23.25" customHeight="1">
      <c r="A115" s="74"/>
      <c r="B115" s="76" t="s">
        <v>18</v>
      </c>
      <c r="C115" s="111"/>
      <c r="D115" s="86"/>
    </row>
    <row r="116" spans="1:4" ht="18.75" customHeight="1">
      <c r="A116" s="54">
        <v>10000000</v>
      </c>
      <c r="B116" s="60" t="s">
        <v>28</v>
      </c>
      <c r="C116" s="102">
        <f>C117+C120</f>
        <v>324800</v>
      </c>
      <c r="D116" s="88">
        <f>D117+D120</f>
        <v>368060.20999999996</v>
      </c>
    </row>
    <row r="117" spans="1:4" ht="21.75" customHeight="1">
      <c r="A117" s="55">
        <v>18000000</v>
      </c>
      <c r="B117" s="8" t="s">
        <v>91</v>
      </c>
      <c r="C117" s="102"/>
      <c r="D117" s="88">
        <f>D118</f>
        <v>-1018</v>
      </c>
    </row>
    <row r="118" spans="1:4" ht="39" customHeight="1">
      <c r="A118" s="55">
        <v>18040000</v>
      </c>
      <c r="B118" s="8" t="s">
        <v>70</v>
      </c>
      <c r="C118" s="102"/>
      <c r="D118" s="87">
        <f>D119</f>
        <v>-1018</v>
      </c>
    </row>
    <row r="119" spans="1:4" ht="56.25" customHeight="1">
      <c r="A119" s="56">
        <v>18041500</v>
      </c>
      <c r="B119" s="19" t="s">
        <v>84</v>
      </c>
      <c r="C119" s="103"/>
      <c r="D119" s="89">
        <v>-1018</v>
      </c>
    </row>
    <row r="120" spans="1:4" s="17" customFormat="1" ht="18.75">
      <c r="A120" s="55">
        <v>19000000</v>
      </c>
      <c r="B120" s="77" t="s">
        <v>35</v>
      </c>
      <c r="C120" s="102">
        <f>C121+C125</f>
        <v>324800</v>
      </c>
      <c r="D120" s="88">
        <f>D121+D125</f>
        <v>369078.20999999996</v>
      </c>
    </row>
    <row r="121" spans="1:4" s="15" customFormat="1" ht="18.75">
      <c r="A121" s="55">
        <v>19010000</v>
      </c>
      <c r="B121" s="10" t="s">
        <v>39</v>
      </c>
      <c r="C121" s="102">
        <f>SUM(C122:C124)</f>
        <v>324800</v>
      </c>
      <c r="D121" s="88">
        <f>SUM(D122:D124)</f>
        <v>330660.68</v>
      </c>
    </row>
    <row r="122" spans="1:4" ht="37.5">
      <c r="A122" s="56">
        <v>19010100</v>
      </c>
      <c r="B122" s="11" t="s">
        <v>37</v>
      </c>
      <c r="C122" s="103">
        <v>96000</v>
      </c>
      <c r="D122" s="90">
        <v>95660.53</v>
      </c>
    </row>
    <row r="123" spans="1:4" s="4" customFormat="1" ht="18.75">
      <c r="A123" s="56">
        <v>19010200</v>
      </c>
      <c r="B123" s="9" t="s">
        <v>128</v>
      </c>
      <c r="C123" s="103">
        <v>41300</v>
      </c>
      <c r="D123" s="90">
        <v>42913.35</v>
      </c>
    </row>
    <row r="124" spans="1:4" ht="38.25" customHeight="1">
      <c r="A124" s="56">
        <v>19010300</v>
      </c>
      <c r="B124" s="9" t="s">
        <v>127</v>
      </c>
      <c r="C124" s="103">
        <v>187500</v>
      </c>
      <c r="D124" s="90">
        <v>192086.8</v>
      </c>
    </row>
    <row r="125" spans="1:4" ht="18.75" customHeight="1">
      <c r="A125" s="55">
        <v>19050000</v>
      </c>
      <c r="B125" s="10" t="s">
        <v>92</v>
      </c>
      <c r="C125" s="102"/>
      <c r="D125" s="88">
        <f>D126+D127</f>
        <v>38417.53</v>
      </c>
    </row>
    <row r="126" spans="1:4" ht="35.25" customHeight="1">
      <c r="A126" s="56">
        <v>19050200</v>
      </c>
      <c r="B126" s="9" t="s">
        <v>93</v>
      </c>
      <c r="C126" s="103"/>
      <c r="D126" s="90">
        <v>38417.53</v>
      </c>
    </row>
    <row r="127" spans="1:4" ht="35.25" customHeight="1" hidden="1">
      <c r="A127" s="56">
        <v>19050300</v>
      </c>
      <c r="B127" s="9" t="s">
        <v>23</v>
      </c>
      <c r="C127" s="105">
        <v>0</v>
      </c>
      <c r="D127" s="90"/>
    </row>
    <row r="128" spans="1:4" ht="20.25" customHeight="1">
      <c r="A128" s="55">
        <v>20000000</v>
      </c>
      <c r="B128" s="10" t="s">
        <v>29</v>
      </c>
      <c r="C128" s="104">
        <f>C129+C134</f>
        <v>27698402.12</v>
      </c>
      <c r="D128" s="88">
        <f>D129+D134</f>
        <v>20797413.42</v>
      </c>
    </row>
    <row r="129" spans="1:4" ht="15.75" customHeight="1">
      <c r="A129" s="78">
        <v>24000000</v>
      </c>
      <c r="B129" s="78" t="s">
        <v>25</v>
      </c>
      <c r="C129" s="102">
        <f>C130</f>
        <v>520000</v>
      </c>
      <c r="D129" s="88">
        <f>D130+D133</f>
        <v>513808.94</v>
      </c>
    </row>
    <row r="130" spans="1:4" ht="23.25" customHeight="1">
      <c r="A130" s="55">
        <v>24060000</v>
      </c>
      <c r="B130" s="10" t="s">
        <v>9</v>
      </c>
      <c r="C130" s="102">
        <f>C131+C132+C133</f>
        <v>520000</v>
      </c>
      <c r="D130" s="88">
        <f>D131+D132</f>
        <v>140306.40000000002</v>
      </c>
    </row>
    <row r="131" spans="1:4" ht="20.25" customHeight="1">
      <c r="A131" s="56">
        <v>24061600</v>
      </c>
      <c r="B131" s="11" t="s">
        <v>51</v>
      </c>
      <c r="C131" s="103">
        <v>50000</v>
      </c>
      <c r="D131" s="90">
        <v>38170.41</v>
      </c>
    </row>
    <row r="132" spans="1:4" ht="39" customHeight="1">
      <c r="A132" s="56">
        <v>24062100</v>
      </c>
      <c r="B132" s="9" t="s">
        <v>94</v>
      </c>
      <c r="C132" s="103">
        <v>70000</v>
      </c>
      <c r="D132" s="90">
        <v>102135.99</v>
      </c>
    </row>
    <row r="133" spans="1:4" ht="20.25" customHeight="1">
      <c r="A133" s="55">
        <v>24170000</v>
      </c>
      <c r="B133" s="8" t="s">
        <v>54</v>
      </c>
      <c r="C133" s="102">
        <v>400000</v>
      </c>
      <c r="D133" s="88">
        <v>373502.54</v>
      </c>
    </row>
    <row r="134" spans="1:5" ht="22.5" customHeight="1">
      <c r="A134" s="57">
        <v>25000000</v>
      </c>
      <c r="B134" s="57" t="s">
        <v>19</v>
      </c>
      <c r="C134" s="104">
        <f>C135+C140</f>
        <v>27178402.12</v>
      </c>
      <c r="D134" s="88">
        <f>D135+D140</f>
        <v>20283604.48</v>
      </c>
      <c r="E134" s="31"/>
    </row>
    <row r="135" spans="1:4" ht="35.25" customHeight="1">
      <c r="A135" s="57">
        <v>25010000</v>
      </c>
      <c r="B135" s="21" t="s">
        <v>102</v>
      </c>
      <c r="C135" s="104">
        <v>21054998.32</v>
      </c>
      <c r="D135" s="88">
        <v>13383694.82</v>
      </c>
    </row>
    <row r="136" spans="1:4" ht="24" customHeight="1" hidden="1">
      <c r="A136" s="58">
        <v>25010100</v>
      </c>
      <c r="B136" s="18" t="s">
        <v>33</v>
      </c>
      <c r="C136" s="105"/>
      <c r="D136" s="90">
        <v>9375140.88</v>
      </c>
    </row>
    <row r="137" spans="1:4" ht="23.25" customHeight="1" hidden="1">
      <c r="A137" s="58">
        <v>25010200</v>
      </c>
      <c r="B137" s="18" t="s">
        <v>95</v>
      </c>
      <c r="C137" s="105"/>
      <c r="D137" s="90"/>
    </row>
    <row r="138" spans="1:4" ht="21.75" customHeight="1" hidden="1">
      <c r="A138" s="58">
        <v>25010300</v>
      </c>
      <c r="B138" s="18" t="s">
        <v>34</v>
      </c>
      <c r="C138" s="105"/>
      <c r="D138" s="90">
        <v>466424.97</v>
      </c>
    </row>
    <row r="139" spans="1:4" ht="24" customHeight="1" hidden="1">
      <c r="A139" s="58">
        <v>25010400</v>
      </c>
      <c r="B139" s="18" t="s">
        <v>85</v>
      </c>
      <c r="C139" s="105"/>
      <c r="D139" s="90">
        <v>148795.22</v>
      </c>
    </row>
    <row r="140" spans="1:4" ht="17.25" customHeight="1">
      <c r="A140" s="57">
        <v>25020000</v>
      </c>
      <c r="B140" s="21" t="s">
        <v>52</v>
      </c>
      <c r="C140" s="112">
        <v>6123403.8</v>
      </c>
      <c r="D140" s="91">
        <v>6899909.66</v>
      </c>
    </row>
    <row r="141" spans="1:4" ht="19.5" customHeight="1" hidden="1">
      <c r="A141" s="58">
        <v>25020100</v>
      </c>
      <c r="B141" s="18" t="s">
        <v>96</v>
      </c>
      <c r="C141" s="113">
        <v>4551439.54</v>
      </c>
      <c r="D141" s="90">
        <v>4548664.19</v>
      </c>
    </row>
    <row r="142" spans="1:4" ht="18.75" customHeight="1" hidden="1">
      <c r="A142" s="58">
        <v>25020200</v>
      </c>
      <c r="B142" s="18" t="s">
        <v>97</v>
      </c>
      <c r="C142" s="113">
        <v>320072.08</v>
      </c>
      <c r="D142" s="90">
        <v>418297.91</v>
      </c>
    </row>
    <row r="143" spans="1:4" ht="18.75">
      <c r="A143" s="55">
        <v>30000000</v>
      </c>
      <c r="B143" s="10" t="s">
        <v>20</v>
      </c>
      <c r="C143" s="102">
        <f>C144+C146</f>
        <v>700000</v>
      </c>
      <c r="D143" s="88">
        <f>D144+D146</f>
        <v>356219.09</v>
      </c>
    </row>
    <row r="144" spans="1:4" ht="18.75">
      <c r="A144" s="55">
        <v>31000000</v>
      </c>
      <c r="B144" s="8" t="s">
        <v>21</v>
      </c>
      <c r="C144" s="102">
        <f>C145</f>
        <v>100000</v>
      </c>
      <c r="D144" s="88">
        <f>D145</f>
        <v>176.01</v>
      </c>
    </row>
    <row r="145" spans="1:4" ht="37.5">
      <c r="A145" s="56">
        <v>31030000</v>
      </c>
      <c r="B145" s="9" t="s">
        <v>86</v>
      </c>
      <c r="C145" s="103">
        <v>100000</v>
      </c>
      <c r="D145" s="90">
        <v>176.01</v>
      </c>
    </row>
    <row r="146" spans="1:4" ht="18.75">
      <c r="A146" s="55">
        <v>33000000</v>
      </c>
      <c r="B146" s="8" t="s">
        <v>40</v>
      </c>
      <c r="C146" s="102">
        <f>C147</f>
        <v>600000</v>
      </c>
      <c r="D146" s="102">
        <f>D147</f>
        <v>356043.08</v>
      </c>
    </row>
    <row r="147" spans="1:4" ht="18.75">
      <c r="A147" s="55">
        <v>33010000</v>
      </c>
      <c r="B147" s="8" t="s">
        <v>53</v>
      </c>
      <c r="C147" s="102">
        <f>C148</f>
        <v>600000</v>
      </c>
      <c r="D147" s="102">
        <f>D148</f>
        <v>356043.08</v>
      </c>
    </row>
    <row r="148" spans="1:4" ht="56.25" customHeight="1">
      <c r="A148" s="56">
        <v>33010100</v>
      </c>
      <c r="B148" s="9" t="s">
        <v>55</v>
      </c>
      <c r="C148" s="103">
        <v>600000</v>
      </c>
      <c r="D148" s="89">
        <v>356043.08</v>
      </c>
    </row>
    <row r="149" spans="1:4" ht="23.25" customHeight="1">
      <c r="A149" s="55">
        <v>40000000</v>
      </c>
      <c r="B149" s="10" t="s">
        <v>13</v>
      </c>
      <c r="C149" s="102">
        <f>C150</f>
        <v>174700</v>
      </c>
      <c r="D149" s="87">
        <f>D150</f>
        <v>174700</v>
      </c>
    </row>
    <row r="150" spans="1:4" ht="21.75" customHeight="1">
      <c r="A150" s="55">
        <v>41000000</v>
      </c>
      <c r="B150" s="8" t="s">
        <v>14</v>
      </c>
      <c r="C150" s="102">
        <f>C153</f>
        <v>174700</v>
      </c>
      <c r="D150" s="87">
        <f>D153</f>
        <v>174700</v>
      </c>
    </row>
    <row r="151" spans="1:4" ht="21.75" customHeight="1" hidden="1">
      <c r="A151" s="68"/>
      <c r="B151" s="69"/>
      <c r="C151" s="110" t="s">
        <v>57</v>
      </c>
      <c r="D151" s="85"/>
    </row>
    <row r="152" spans="1:4" ht="62.25" customHeight="1" hidden="1">
      <c r="A152" s="72" t="s">
        <v>131</v>
      </c>
      <c r="B152" s="71" t="s">
        <v>133</v>
      </c>
      <c r="C152" s="100" t="s">
        <v>132</v>
      </c>
      <c r="D152" s="73" t="s">
        <v>137</v>
      </c>
    </row>
    <row r="153" spans="1:4" ht="18.75">
      <c r="A153" s="55">
        <v>41030000</v>
      </c>
      <c r="B153" s="8" t="s">
        <v>16</v>
      </c>
      <c r="C153" s="102">
        <f>C154</f>
        <v>174700</v>
      </c>
      <c r="D153" s="87">
        <f>D154</f>
        <v>174700</v>
      </c>
    </row>
    <row r="154" spans="1:5" ht="18.75">
      <c r="A154" s="56">
        <v>41035000</v>
      </c>
      <c r="B154" s="9" t="s">
        <v>26</v>
      </c>
      <c r="C154" s="103">
        <v>174700</v>
      </c>
      <c r="D154" s="89">
        <v>174700</v>
      </c>
      <c r="E154" s="3"/>
    </row>
    <row r="155" spans="1:4" ht="18.75">
      <c r="A155" s="55">
        <v>50000000</v>
      </c>
      <c r="B155" s="8" t="s">
        <v>22</v>
      </c>
      <c r="C155" s="102">
        <f>C159</f>
        <v>1424109</v>
      </c>
      <c r="D155" s="88">
        <f>D159</f>
        <v>1241955.17</v>
      </c>
    </row>
    <row r="156" spans="1:4" ht="18.75">
      <c r="A156" s="119"/>
      <c r="B156" s="120"/>
      <c r="C156" s="121"/>
      <c r="D156" s="29"/>
    </row>
    <row r="157" spans="1:4" ht="19.5" customHeight="1">
      <c r="A157" s="68"/>
      <c r="B157" s="69"/>
      <c r="C157" s="110" t="s">
        <v>57</v>
      </c>
      <c r="D157" s="85"/>
    </row>
    <row r="158" spans="1:5" ht="60.75" customHeight="1">
      <c r="A158" s="72" t="s">
        <v>131</v>
      </c>
      <c r="B158" s="71" t="s">
        <v>133</v>
      </c>
      <c r="C158" s="100" t="s">
        <v>132</v>
      </c>
      <c r="D158" s="73" t="s">
        <v>139</v>
      </c>
      <c r="E158" s="3"/>
    </row>
    <row r="159" spans="1:4" ht="36" customHeight="1">
      <c r="A159" s="56">
        <v>50110000</v>
      </c>
      <c r="B159" s="9" t="s">
        <v>24</v>
      </c>
      <c r="C159" s="103">
        <v>1424109</v>
      </c>
      <c r="D159" s="90">
        <v>1241955.17</v>
      </c>
    </row>
    <row r="160" spans="1:4" ht="20.25" customHeight="1">
      <c r="A160" s="126" t="s">
        <v>134</v>
      </c>
      <c r="B160" s="126"/>
      <c r="C160" s="104">
        <f>C155+C149+C143+C128+C116</f>
        <v>30322011.12</v>
      </c>
      <c r="D160" s="59">
        <f>D155+D149+D143+D128+D116</f>
        <v>22938347.890000004</v>
      </c>
    </row>
    <row r="161" spans="1:4" ht="23.25" customHeight="1">
      <c r="A161" s="122" t="s">
        <v>135</v>
      </c>
      <c r="B161" s="123"/>
      <c r="C161" s="104">
        <f>C160+C114</f>
        <v>922115013.76</v>
      </c>
      <c r="D161" s="59">
        <f>D160+D114</f>
        <v>737338579.36</v>
      </c>
    </row>
    <row r="162" spans="1:5" ht="13.5" customHeight="1">
      <c r="A162" s="14"/>
      <c r="B162" s="13"/>
      <c r="C162" s="110"/>
      <c r="D162" s="29"/>
      <c r="E162" s="30"/>
    </row>
    <row r="163" spans="1:4" ht="15" customHeight="1">
      <c r="A163" s="14"/>
      <c r="B163" s="13"/>
      <c r="C163" s="114"/>
      <c r="D163" s="27"/>
    </row>
    <row r="164" spans="1:4" s="94" customFormat="1" ht="22.5">
      <c r="A164" s="92" t="s">
        <v>142</v>
      </c>
      <c r="B164" s="92"/>
      <c r="C164" s="115" t="s">
        <v>143</v>
      </c>
      <c r="D164" s="93"/>
    </row>
    <row r="165" spans="1:4" ht="18.75">
      <c r="A165" s="12"/>
      <c r="B165" s="12"/>
      <c r="C165" s="116"/>
      <c r="D165" s="28"/>
    </row>
    <row r="166" spans="1:4" ht="18.75">
      <c r="A166" s="12"/>
      <c r="B166" s="12"/>
      <c r="C166" s="116"/>
      <c r="D166" s="28"/>
    </row>
    <row r="167" spans="1:4" ht="18.75">
      <c r="A167" s="12"/>
      <c r="B167" s="12"/>
      <c r="C167" s="116"/>
      <c r="D167" s="28"/>
    </row>
    <row r="168" spans="1:4" ht="18.75">
      <c r="A168" s="12"/>
      <c r="B168" s="12"/>
      <c r="C168" s="116"/>
      <c r="D168" s="28"/>
    </row>
    <row r="169" spans="1:4" ht="18.75">
      <c r="A169" s="12"/>
      <c r="B169" s="12"/>
      <c r="C169" s="116"/>
      <c r="D169" s="28"/>
    </row>
    <row r="170" spans="1:4" ht="18.75">
      <c r="A170" s="12"/>
      <c r="B170" s="12"/>
      <c r="C170" s="116"/>
      <c r="D170" s="28"/>
    </row>
    <row r="171" spans="1:4" ht="18.75">
      <c r="A171" s="12"/>
      <c r="B171" s="12"/>
      <c r="C171" s="116"/>
      <c r="D171" s="28"/>
    </row>
    <row r="172" spans="1:4" ht="18.75">
      <c r="A172" s="12"/>
      <c r="B172" s="12"/>
      <c r="C172" s="116"/>
      <c r="D172" s="28"/>
    </row>
    <row r="173" spans="1:4" ht="18.75">
      <c r="A173" s="12"/>
      <c r="B173" s="12"/>
      <c r="C173" s="116"/>
      <c r="D173" s="28"/>
    </row>
    <row r="174" spans="1:4" ht="18.75">
      <c r="A174" s="12"/>
      <c r="B174" s="12"/>
      <c r="C174" s="116"/>
      <c r="D174" s="28"/>
    </row>
    <row r="175" spans="1:4" ht="18.75">
      <c r="A175" s="12"/>
      <c r="B175" s="12"/>
      <c r="C175" s="116"/>
      <c r="D175" s="28"/>
    </row>
    <row r="176" spans="1:4" ht="18.75">
      <c r="A176" s="12"/>
      <c r="B176" s="12"/>
      <c r="C176" s="116"/>
      <c r="D176" s="28"/>
    </row>
    <row r="177" spans="1:4" ht="18.75">
      <c r="A177" s="12"/>
      <c r="B177" s="12"/>
      <c r="C177" s="116"/>
      <c r="D177" s="28"/>
    </row>
    <row r="178" spans="1:4" ht="18.75">
      <c r="A178" s="12"/>
      <c r="B178" s="12"/>
      <c r="C178" s="116"/>
      <c r="D178" s="28"/>
    </row>
    <row r="179" spans="1:4" ht="18.75">
      <c r="A179" s="12"/>
      <c r="B179" s="12"/>
      <c r="C179" s="116"/>
      <c r="D179" s="28"/>
    </row>
    <row r="180" spans="1:4" ht="18.75">
      <c r="A180" s="12"/>
      <c r="B180" s="12"/>
      <c r="C180" s="116"/>
      <c r="D180" s="28"/>
    </row>
    <row r="181" spans="1:4" ht="18.75">
      <c r="A181" s="12"/>
      <c r="B181" s="12"/>
      <c r="C181" s="116"/>
      <c r="D181" s="28"/>
    </row>
    <row r="182" spans="1:4" ht="18.75">
      <c r="A182" s="12"/>
      <c r="B182" s="12"/>
      <c r="C182" s="116"/>
      <c r="D182" s="28"/>
    </row>
    <row r="183" spans="1:4" ht="18.75">
      <c r="A183" s="12"/>
      <c r="B183" s="12"/>
      <c r="C183" s="116"/>
      <c r="D183" s="28"/>
    </row>
    <row r="184" spans="1:4" ht="18.75">
      <c r="A184" s="12"/>
      <c r="B184" s="12"/>
      <c r="C184" s="116"/>
      <c r="D184" s="28"/>
    </row>
    <row r="185" spans="1:4" ht="18.75">
      <c r="A185" s="12"/>
      <c r="B185" s="12"/>
      <c r="C185" s="116"/>
      <c r="D185" s="28"/>
    </row>
    <row r="186" spans="1:4" ht="18.75">
      <c r="A186" s="12"/>
      <c r="B186" s="12"/>
      <c r="C186" s="116"/>
      <c r="D186" s="28"/>
    </row>
    <row r="187" spans="1:4" ht="18.75">
      <c r="A187" s="12"/>
      <c r="B187" s="12"/>
      <c r="C187" s="116"/>
      <c r="D187" s="28"/>
    </row>
    <row r="188" spans="1:4" ht="18.75">
      <c r="A188" s="12"/>
      <c r="B188" s="12"/>
      <c r="C188" s="116"/>
      <c r="D188" s="28"/>
    </row>
    <row r="189" spans="1:4" ht="18.75">
      <c r="A189" s="12"/>
      <c r="B189" s="12"/>
      <c r="C189" s="116"/>
      <c r="D189" s="28"/>
    </row>
    <row r="190" spans="1:4" ht="18.75">
      <c r="A190" s="12"/>
      <c r="B190" s="12"/>
      <c r="C190" s="116"/>
      <c r="D190" s="28"/>
    </row>
    <row r="191" spans="1:4" ht="18.75">
      <c r="A191" s="12"/>
      <c r="B191" s="12"/>
      <c r="C191" s="116"/>
      <c r="D191" s="28"/>
    </row>
    <row r="192" spans="1:4" ht="12.75">
      <c r="A192" s="79"/>
      <c r="B192" s="79"/>
      <c r="C192" s="117"/>
      <c r="D192" s="80"/>
    </row>
    <row r="193" spans="1:4" ht="12.75">
      <c r="A193" s="79"/>
      <c r="B193" s="79"/>
      <c r="C193" s="117"/>
      <c r="D193" s="80"/>
    </row>
    <row r="194" spans="1:4" ht="12.75">
      <c r="A194" s="79"/>
      <c r="B194" s="79"/>
      <c r="C194" s="117"/>
      <c r="D194" s="80"/>
    </row>
    <row r="195" spans="1:4" ht="12.75">
      <c r="A195" s="79"/>
      <c r="B195" s="79"/>
      <c r="C195" s="117"/>
      <c r="D195" s="80"/>
    </row>
    <row r="196" spans="1:4" ht="12.75">
      <c r="A196" s="79"/>
      <c r="B196" s="79"/>
      <c r="C196" s="117"/>
      <c r="D196" s="80"/>
    </row>
    <row r="197" spans="1:4" ht="12.75">
      <c r="A197" s="79"/>
      <c r="B197" s="79"/>
      <c r="C197" s="117"/>
      <c r="D197" s="80"/>
    </row>
    <row r="198" spans="1:4" ht="12.75">
      <c r="A198" s="79"/>
      <c r="B198" s="79"/>
      <c r="C198" s="117"/>
      <c r="D198" s="80"/>
    </row>
    <row r="199" spans="1:4" ht="12.75">
      <c r="A199" s="79"/>
      <c r="B199" s="79"/>
      <c r="C199" s="117"/>
      <c r="D199" s="80"/>
    </row>
    <row r="200" spans="1:4" ht="12.75">
      <c r="A200" s="79"/>
      <c r="B200" s="79"/>
      <c r="C200" s="117"/>
      <c r="D200" s="80"/>
    </row>
    <row r="201" spans="1:4" ht="12.75">
      <c r="A201" s="79"/>
      <c r="B201" s="79"/>
      <c r="C201" s="117"/>
      <c r="D201" s="80"/>
    </row>
    <row r="202" spans="1:4" ht="12.75">
      <c r="A202" s="79"/>
      <c r="B202" s="79"/>
      <c r="C202" s="117"/>
      <c r="D202" s="80"/>
    </row>
    <row r="203" spans="1:4" ht="12.75">
      <c r="A203" s="79"/>
      <c r="B203" s="79"/>
      <c r="C203" s="117"/>
      <c r="D203" s="80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  <row r="234" ht="12.75">
      <c r="A234" s="79"/>
    </row>
    <row r="235" ht="12.75">
      <c r="A235" s="79"/>
    </row>
    <row r="236" ht="12.75">
      <c r="A236" s="79"/>
    </row>
    <row r="237" ht="12.75">
      <c r="A237" s="79"/>
    </row>
    <row r="238" ht="12.75">
      <c r="A238" s="79"/>
    </row>
    <row r="239" ht="12.75">
      <c r="A239" s="79"/>
    </row>
    <row r="240" ht="12.75">
      <c r="A240" s="79"/>
    </row>
    <row r="241" ht="12.75">
      <c r="A241" s="79"/>
    </row>
    <row r="242" ht="12.75">
      <c r="A242" s="79"/>
    </row>
    <row r="243" ht="12.75">
      <c r="A243" s="79"/>
    </row>
    <row r="244" ht="12.75">
      <c r="A244" s="79"/>
    </row>
    <row r="245" ht="12.75">
      <c r="A245" s="79"/>
    </row>
    <row r="246" ht="12.75">
      <c r="A246" s="79"/>
    </row>
    <row r="247" ht="12.75">
      <c r="A247" s="79"/>
    </row>
    <row r="248" ht="12.75">
      <c r="A248" s="79"/>
    </row>
    <row r="249" ht="12.75">
      <c r="A249" s="79"/>
    </row>
    <row r="250" ht="12.75">
      <c r="A250" s="79"/>
    </row>
    <row r="251" ht="12.75">
      <c r="A251" s="79"/>
    </row>
    <row r="252" ht="12.75">
      <c r="A252" s="79"/>
    </row>
    <row r="253" ht="12.75">
      <c r="A253" s="79"/>
    </row>
    <row r="254" ht="12.75">
      <c r="A254" s="79"/>
    </row>
    <row r="255" ht="12.75">
      <c r="A255" s="79"/>
    </row>
    <row r="256" ht="12.75">
      <c r="A256" s="79"/>
    </row>
    <row r="257" ht="12.75">
      <c r="A257" s="79"/>
    </row>
    <row r="258" ht="12.75">
      <c r="A258" s="79"/>
    </row>
    <row r="259" ht="12.75">
      <c r="A259" s="79"/>
    </row>
    <row r="260" ht="12.75">
      <c r="A260" s="79"/>
    </row>
    <row r="261" ht="12.75">
      <c r="A261" s="79"/>
    </row>
  </sheetData>
  <sheetProtection/>
  <mergeCells count="4">
    <mergeCell ref="A161:B161"/>
    <mergeCell ref="A6:D6"/>
    <mergeCell ref="A114:B114"/>
    <mergeCell ref="A160:B160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58" max="4" man="1"/>
    <brk id="1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zagal1</cp:lastModifiedBy>
  <cp:lastPrinted>2017-10-03T08:48:03Z</cp:lastPrinted>
  <dcterms:created xsi:type="dcterms:W3CDTF">2008-01-21T07:24:25Z</dcterms:created>
  <dcterms:modified xsi:type="dcterms:W3CDTF">2017-10-06T06:52:29Z</dcterms:modified>
  <cp:category/>
  <cp:version/>
  <cp:contentType/>
  <cp:contentStatus/>
</cp:coreProperties>
</file>