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440" windowHeight="110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<sst xmlns="http://schemas.openxmlformats.org/spreadsheetml/2006/main" count="258" uniqueCount="100">
  <si>
    <t>№ з/п</t>
  </si>
  <si>
    <t>план</t>
  </si>
  <si>
    <t>% виконання</t>
  </si>
  <si>
    <t>в тому числі</t>
  </si>
  <si>
    <t>ВСЬОГО</t>
  </si>
  <si>
    <t>тис.грн.</t>
  </si>
  <si>
    <t>головний розпорядник бюджетних коштів</t>
  </si>
  <si>
    <t>Назва видатків</t>
  </si>
  <si>
    <t>Заробітна плата</t>
  </si>
  <si>
    <t>Нарахування на оплату праці</t>
  </si>
  <si>
    <t>з них</t>
  </si>
  <si>
    <t>Оплата комунальних послуг-всього</t>
  </si>
  <si>
    <t>теплопостачання</t>
  </si>
  <si>
    <t>електроенергія</t>
  </si>
  <si>
    <t>водопостачання</t>
  </si>
  <si>
    <t>Оплата послуг (крім комунальних)-всього</t>
  </si>
  <si>
    <t xml:space="preserve">господарчі товари </t>
  </si>
  <si>
    <t>Предмети, матеріали-всього</t>
  </si>
  <si>
    <t>меблі</t>
  </si>
  <si>
    <t>інші (крупні суми розшифрувати)</t>
  </si>
  <si>
    <t>обладнання</t>
  </si>
  <si>
    <t>…..</t>
  </si>
  <si>
    <t>Інші видатки-всього</t>
  </si>
  <si>
    <t>3.1</t>
  </si>
  <si>
    <t>3.2</t>
  </si>
  <si>
    <t>3.3</t>
  </si>
  <si>
    <t>3.4</t>
  </si>
  <si>
    <t>4</t>
  </si>
  <si>
    <t>4.1</t>
  </si>
  <si>
    <t>4.2</t>
  </si>
  <si>
    <t>4.3</t>
  </si>
  <si>
    <t>5</t>
  </si>
  <si>
    <t>7</t>
  </si>
  <si>
    <t>5.1</t>
  </si>
  <si>
    <t>5.2</t>
  </si>
  <si>
    <t>7.1</t>
  </si>
  <si>
    <t>7.2</t>
  </si>
  <si>
    <t>Служба у справах дітей Павлоградської міської ради</t>
  </si>
  <si>
    <t>Начальник служби</t>
  </si>
  <si>
    <t>Н.М.Данильчук</t>
  </si>
  <si>
    <t>відрядження</t>
  </si>
  <si>
    <t>послуги зв"язку</t>
  </si>
  <si>
    <t>послуги по ТО пожежної сигналізації</t>
  </si>
  <si>
    <t>5.3</t>
  </si>
  <si>
    <t>5.4</t>
  </si>
  <si>
    <t>заправка,регенерація картреджів</t>
  </si>
  <si>
    <t>1</t>
  </si>
  <si>
    <t>1.1</t>
  </si>
  <si>
    <t>0,6</t>
  </si>
  <si>
    <t xml:space="preserve">автотранспортні послуги на виконання заходів міської програми  по захисту прав та інтересів дітей (обстеження умов проживання  дітей-сиріт, дітей, позбавлених батьківського піклування, дітей облікової категорії) </t>
  </si>
  <si>
    <t>квітень</t>
  </si>
  <si>
    <t>травень</t>
  </si>
  <si>
    <t>червень</t>
  </si>
  <si>
    <t>заміна вікон</t>
  </si>
  <si>
    <t>2</t>
  </si>
  <si>
    <t>2.2</t>
  </si>
  <si>
    <t>автотранспортні послуги для перевезення делегації  дітей міста Павлограда для участі в обласному святі присвяченому Дню захисту дітей</t>
  </si>
  <si>
    <t>2.1</t>
  </si>
  <si>
    <t>0,0</t>
  </si>
  <si>
    <t>5.5</t>
  </si>
  <si>
    <t>січень</t>
  </si>
  <si>
    <t>лютий</t>
  </si>
  <si>
    <t>березень</t>
  </si>
  <si>
    <t>0,7</t>
  </si>
  <si>
    <t>викона-но</t>
  </si>
  <si>
    <t>придбання святкових подарунків дітям-сиротам, дітям, позбавленим батьківського піклування, які виховуються  та утримуються в прийомних сім"ях, дитячому відділенні КЗ "Павлоградська міська лікарня №1,"ДОР", КЗ навчально-реабіліатаційному центру "ДОР", загальноосвітній школі I-III ступенів №18 з інтернатним відділенням, дошкільному навчальному закладі №8, Західно-Донбаському професійному ліцеї, дитячих будинках сімейного типу</t>
  </si>
  <si>
    <t>послуги по страхуванню майна</t>
  </si>
  <si>
    <t>8,7</t>
  </si>
  <si>
    <t>4,0</t>
  </si>
  <si>
    <t>3,4</t>
  </si>
  <si>
    <t>0,5</t>
  </si>
  <si>
    <t>1,1</t>
  </si>
  <si>
    <t>липень</t>
  </si>
  <si>
    <t>серпень</t>
  </si>
  <si>
    <t>вересень</t>
  </si>
  <si>
    <t>16,5</t>
  </si>
  <si>
    <t>16,4</t>
  </si>
  <si>
    <t>6,2</t>
  </si>
  <si>
    <t>6,1</t>
  </si>
  <si>
    <t>папір, конверти,підписка періодичних видань</t>
  </si>
  <si>
    <t>КПКВ 2010180 " Керівництво і управління у справах дітей"</t>
  </si>
  <si>
    <t>КПКВ 2019180 "Цільові фонди,утворені верховною Радою Автономної Республіки Крим, органами місцевого самоврядування і місцевими органами виконавчої влади"</t>
  </si>
  <si>
    <t>КПКВ 2013112 "Заходи державної політики з питань дітей та їх соціального захисту"</t>
  </si>
  <si>
    <t>Окремі заходи по реалізації державних (регіональних) програм, не віднесених до заходів розвитку</t>
  </si>
  <si>
    <t>Впровадження програми "Проїздний квиток" для студентів з віддалених від місця навчання районів міста</t>
  </si>
  <si>
    <t>Організувати участь у міських заходах до Дня захисту України дітей, батьки обо близькі , рідні яких загинули у районі проведення антитерористичної операції, бойових дій чи збройних конфліктів з врученням подарунків</t>
  </si>
  <si>
    <t>4,2</t>
  </si>
  <si>
    <t>13,9</t>
  </si>
  <si>
    <t xml:space="preserve"> 2017 рік</t>
  </si>
  <si>
    <t>жовтень</t>
  </si>
  <si>
    <t>листопад</t>
  </si>
  <si>
    <t>грудень</t>
  </si>
  <si>
    <t xml:space="preserve">Забезпечити  участь  дітей  міста в   обласних заходах до новорічних та різдвяних свят  </t>
  </si>
  <si>
    <t>0</t>
  </si>
  <si>
    <t>2,8</t>
  </si>
  <si>
    <t>4,4</t>
  </si>
  <si>
    <t>1,2</t>
  </si>
  <si>
    <t>0,9</t>
  </si>
  <si>
    <r>
      <t>Звіт про використання бюджетних коштів</t>
    </r>
    <r>
      <rPr>
        <b/>
        <u val="single"/>
        <sz val="16"/>
        <rFont val="Times New Roman"/>
        <family val="1"/>
      </rPr>
      <t xml:space="preserve"> за </t>
    </r>
    <r>
      <rPr>
        <b/>
        <sz val="16"/>
        <rFont val="Times New Roman"/>
        <family val="1"/>
      </rPr>
      <t>2017 рік</t>
    </r>
  </si>
  <si>
    <t>99,5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</si>
</sst>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justify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49" fontId="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center"/>
    </xf>
    <xf numFmtId="164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4" fillId="0" borderId="0" xfId="0" applyNumberFormat="1" applyFont="1" applyBorder="1" applyAlignment="1">
      <alignment horizontal="center" vertical="center"/>
    </xf>
    <xf numFmtId="169" fontId="4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wrapText="1"/>
    </xf>
    <xf numFmtId="2" fontId="4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54</xdr:row>
      <xdr:rowOff>0</xdr:rowOff>
    </xdr:from>
    <xdr:to>
      <xdr:col>5</xdr:col>
      <xdr:colOff>142875</xdr:colOff>
      <xdr:row>56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26479500"/>
          <a:ext cx="647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6"/>
  <sheetViews>
    <sheetView tabSelected="1" zoomScale="75" zoomScaleNormal="75" workbookViewId="0" topLeftCell="A43">
      <selection activeCell="E50" sqref="E50"/>
    </sheetView>
  </sheetViews>
  <sheetFormatPr defaultColWidth="9.00390625" defaultRowHeight="12.75"/>
  <cols>
    <col min="1" max="1" width="6.375" style="0" customWidth="1"/>
    <col min="2" max="2" width="28.00390625" style="0" customWidth="1"/>
    <col min="3" max="4" width="9.00390625" style="0" customWidth="1"/>
    <col min="5" max="5" width="7.375" style="0" customWidth="1"/>
    <col min="6" max="6" width="6.875" style="0" customWidth="1"/>
    <col min="7" max="7" width="7.125" style="0" customWidth="1"/>
    <col min="8" max="8" width="6.875" style="0" customWidth="1"/>
    <col min="9" max="9" width="6.625" style="0" customWidth="1"/>
    <col min="10" max="10" width="7.375" style="0" customWidth="1"/>
    <col min="11" max="11" width="7.875" style="0" customWidth="1"/>
    <col min="12" max="12" width="7.75390625" style="0" customWidth="1"/>
    <col min="13" max="13" width="7.625" style="0" customWidth="1"/>
    <col min="14" max="14" width="6.625" style="0" customWidth="1"/>
    <col min="15" max="15" width="7.75390625" style="0" customWidth="1"/>
    <col min="16" max="16" width="7.375" style="0" customWidth="1"/>
    <col min="17" max="17" width="7.75390625" style="0" customWidth="1"/>
    <col min="18" max="18" width="7.875" style="0" customWidth="1"/>
    <col min="19" max="19" width="7.25390625" style="0" customWidth="1"/>
    <col min="20" max="20" width="7.375" style="0" customWidth="1"/>
    <col min="21" max="21" width="7.875" style="0" customWidth="1"/>
    <col min="22" max="22" width="7.625" style="0" customWidth="1"/>
    <col min="23" max="23" width="7.875" style="0" customWidth="1"/>
    <col min="24" max="24" width="8.125" style="0" customWidth="1"/>
    <col min="25" max="25" width="8.625" style="0" customWidth="1"/>
    <col min="26" max="26" width="7.00390625" style="0" customWidth="1"/>
    <col min="27" max="27" width="7.625" style="0" customWidth="1"/>
    <col min="28" max="28" width="7.25390625" style="0" customWidth="1"/>
    <col min="29" max="29" width="8.125" style="0" customWidth="1"/>
  </cols>
  <sheetData>
    <row r="1" spans="1:18" ht="16.5" customHeight="1">
      <c r="A1" s="15"/>
      <c r="B1" s="15"/>
      <c r="C1" s="15"/>
      <c r="D1" s="15"/>
      <c r="E1" s="15"/>
      <c r="F1" s="15"/>
      <c r="G1" s="15"/>
      <c r="H1" s="15" t="s">
        <v>98</v>
      </c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s="32" customFormat="1" ht="18.75" customHeight="1">
      <c r="A2" s="30"/>
      <c r="B2" s="31"/>
      <c r="C2" s="31"/>
      <c r="D2" s="31"/>
      <c r="E2" s="31"/>
      <c r="F2" s="31"/>
      <c r="G2" s="31"/>
      <c r="H2" s="30" t="s">
        <v>37</v>
      </c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4.25" customHeight="1">
      <c r="A3" s="29"/>
      <c r="B3" s="29"/>
      <c r="C3" s="29"/>
      <c r="D3" s="29"/>
      <c r="E3" s="29"/>
      <c r="F3" s="29"/>
      <c r="G3" s="29"/>
      <c r="H3" s="29" t="s">
        <v>6</v>
      </c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28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4"/>
      <c r="AB4" s="4" t="s">
        <v>5</v>
      </c>
    </row>
    <row r="5" spans="1:29" ht="15.75">
      <c r="A5" s="39" t="s">
        <v>0</v>
      </c>
      <c r="B5" s="39" t="s">
        <v>7</v>
      </c>
      <c r="C5" s="39" t="s">
        <v>88</v>
      </c>
      <c r="D5" s="39"/>
      <c r="E5" s="39"/>
      <c r="F5" s="39" t="s">
        <v>3</v>
      </c>
      <c r="G5" s="39"/>
      <c r="H5" s="39"/>
      <c r="I5" s="39"/>
      <c r="J5" s="39"/>
      <c r="K5" s="39"/>
      <c r="L5" s="39" t="s">
        <v>3</v>
      </c>
      <c r="M5" s="39"/>
      <c r="N5" s="39"/>
      <c r="O5" s="39"/>
      <c r="P5" s="39"/>
      <c r="Q5" s="39"/>
      <c r="R5" s="39" t="s">
        <v>3</v>
      </c>
      <c r="S5" s="39"/>
      <c r="T5" s="39"/>
      <c r="U5" s="39"/>
      <c r="V5" s="39"/>
      <c r="W5" s="39"/>
      <c r="X5" s="39" t="s">
        <v>3</v>
      </c>
      <c r="Y5" s="39"/>
      <c r="Z5" s="39"/>
      <c r="AA5" s="39"/>
      <c r="AB5" s="39"/>
      <c r="AC5" s="39"/>
    </row>
    <row r="6" spans="1:29" ht="18" customHeight="1">
      <c r="A6" s="39"/>
      <c r="B6" s="39"/>
      <c r="C6" s="39"/>
      <c r="D6" s="39"/>
      <c r="E6" s="39"/>
      <c r="F6" s="39" t="s">
        <v>60</v>
      </c>
      <c r="G6" s="39"/>
      <c r="H6" s="39" t="s">
        <v>61</v>
      </c>
      <c r="I6" s="39"/>
      <c r="J6" s="39" t="s">
        <v>62</v>
      </c>
      <c r="K6" s="39"/>
      <c r="L6" s="39" t="s">
        <v>50</v>
      </c>
      <c r="M6" s="39"/>
      <c r="N6" s="39" t="s">
        <v>51</v>
      </c>
      <c r="O6" s="39"/>
      <c r="P6" s="39" t="s">
        <v>52</v>
      </c>
      <c r="Q6" s="39"/>
      <c r="R6" s="39" t="s">
        <v>72</v>
      </c>
      <c r="S6" s="39"/>
      <c r="T6" s="39" t="s">
        <v>73</v>
      </c>
      <c r="U6" s="39"/>
      <c r="V6" s="39" t="s">
        <v>74</v>
      </c>
      <c r="W6" s="39"/>
      <c r="X6" s="39" t="s">
        <v>89</v>
      </c>
      <c r="Y6" s="39"/>
      <c r="Z6" s="39" t="s">
        <v>90</v>
      </c>
      <c r="AA6" s="39"/>
      <c r="AB6" s="39" t="s">
        <v>91</v>
      </c>
      <c r="AC6" s="39"/>
    </row>
    <row r="7" spans="1:29" ht="38.25">
      <c r="A7" s="39"/>
      <c r="B7" s="39"/>
      <c r="C7" s="24" t="s">
        <v>1</v>
      </c>
      <c r="D7" s="24" t="s">
        <v>64</v>
      </c>
      <c r="E7" s="24" t="s">
        <v>2</v>
      </c>
      <c r="F7" s="24" t="s">
        <v>1</v>
      </c>
      <c r="G7" s="24" t="s">
        <v>64</v>
      </c>
      <c r="H7" s="24" t="s">
        <v>1</v>
      </c>
      <c r="I7" s="24" t="s">
        <v>64</v>
      </c>
      <c r="J7" s="24" t="s">
        <v>1</v>
      </c>
      <c r="K7" s="24" t="s">
        <v>64</v>
      </c>
      <c r="L7" s="24" t="s">
        <v>1</v>
      </c>
      <c r="M7" s="24" t="s">
        <v>64</v>
      </c>
      <c r="N7" s="24" t="s">
        <v>1</v>
      </c>
      <c r="O7" s="24" t="s">
        <v>64</v>
      </c>
      <c r="P7" s="24" t="s">
        <v>1</v>
      </c>
      <c r="Q7" s="24" t="s">
        <v>64</v>
      </c>
      <c r="R7" s="24" t="s">
        <v>1</v>
      </c>
      <c r="S7" s="24" t="s">
        <v>64</v>
      </c>
      <c r="T7" s="24" t="s">
        <v>1</v>
      </c>
      <c r="U7" s="24" t="s">
        <v>64</v>
      </c>
      <c r="V7" s="24" t="s">
        <v>1</v>
      </c>
      <c r="W7" s="24" t="s">
        <v>64</v>
      </c>
      <c r="X7" s="24" t="s">
        <v>1</v>
      </c>
      <c r="Y7" s="24" t="s">
        <v>64</v>
      </c>
      <c r="Z7" s="24" t="s">
        <v>1</v>
      </c>
      <c r="AA7" s="24" t="s">
        <v>64</v>
      </c>
      <c r="AB7" s="24" t="s">
        <v>1</v>
      </c>
      <c r="AC7" s="24" t="s">
        <v>64</v>
      </c>
    </row>
    <row r="8" spans="1:29" ht="28.5" customHeight="1">
      <c r="A8" s="40" t="s">
        <v>80</v>
      </c>
      <c r="B8" s="41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ht="18.75">
      <c r="A9" s="22">
        <v>1</v>
      </c>
      <c r="B9" s="17" t="s">
        <v>8</v>
      </c>
      <c r="C9" s="9">
        <f>F9+H9+J9+L9+N9+P9+R9+T9+V9+X9+Z9+AB9</f>
        <v>1173.3000000000002</v>
      </c>
      <c r="D9" s="9">
        <f>G9+I9+K9+M9+O9+Q9+S9+U9+W9+Y9+AA9+AC9</f>
        <v>1173.2999999999997</v>
      </c>
      <c r="E9" s="9">
        <f>D9/C9*100</f>
        <v>99.99999999999997</v>
      </c>
      <c r="F9" s="16">
        <v>59.9</v>
      </c>
      <c r="G9" s="9">
        <v>57</v>
      </c>
      <c r="H9" s="9">
        <v>74.9</v>
      </c>
      <c r="I9" s="16">
        <v>71.6</v>
      </c>
      <c r="J9" s="9">
        <v>103.4</v>
      </c>
      <c r="K9" s="9">
        <v>108</v>
      </c>
      <c r="L9" s="16">
        <v>107.7</v>
      </c>
      <c r="M9" s="16">
        <v>97.6</v>
      </c>
      <c r="N9" s="9">
        <v>57</v>
      </c>
      <c r="O9" s="9">
        <v>66</v>
      </c>
      <c r="P9" s="9">
        <v>130.5</v>
      </c>
      <c r="Q9" s="9">
        <v>114</v>
      </c>
      <c r="R9" s="16">
        <v>121.7</v>
      </c>
      <c r="S9" s="9">
        <v>119.9</v>
      </c>
      <c r="T9" s="9">
        <v>114.1</v>
      </c>
      <c r="U9" s="9">
        <v>103.8</v>
      </c>
      <c r="V9" s="16">
        <v>189.4</v>
      </c>
      <c r="W9" s="9">
        <v>88.3</v>
      </c>
      <c r="X9" s="16">
        <v>100.9</v>
      </c>
      <c r="Y9" s="9">
        <v>171.4</v>
      </c>
      <c r="Z9" s="9">
        <v>82</v>
      </c>
      <c r="AA9" s="9">
        <v>82.1</v>
      </c>
      <c r="AB9" s="16">
        <v>31.8</v>
      </c>
      <c r="AC9" s="9">
        <v>93.6</v>
      </c>
    </row>
    <row r="10" spans="1:29" ht="33.75" customHeight="1">
      <c r="A10" s="22">
        <v>2</v>
      </c>
      <c r="B10" s="17" t="s">
        <v>9</v>
      </c>
      <c r="C10" s="9">
        <f aca="true" t="shared" si="0" ref="C10:C16">F10+H10+J10+L10+N10+P10+R10+T10+V10+X10+Z10+AB10</f>
        <v>253.20000000000002</v>
      </c>
      <c r="D10" s="9">
        <f aca="true" t="shared" si="1" ref="D10:D16">G10+I10+K10+M10+O10+Q10+S10+U10+W10+Y10+AA10+AC10</f>
        <v>252.70000000000002</v>
      </c>
      <c r="E10" s="9">
        <f>D10/C10*100</f>
        <v>99.80252764612955</v>
      </c>
      <c r="F10" s="16">
        <v>13.5</v>
      </c>
      <c r="G10" s="16">
        <v>12.9</v>
      </c>
      <c r="H10" s="16">
        <v>16.8</v>
      </c>
      <c r="I10" s="16">
        <v>16.1</v>
      </c>
      <c r="J10" s="16">
        <v>23.1</v>
      </c>
      <c r="K10" s="16">
        <v>24.1</v>
      </c>
      <c r="L10" s="9">
        <v>24</v>
      </c>
      <c r="M10" s="16">
        <v>21.8</v>
      </c>
      <c r="N10" s="16">
        <v>12.9</v>
      </c>
      <c r="O10" s="16">
        <v>14.9</v>
      </c>
      <c r="P10" s="16">
        <v>29.4</v>
      </c>
      <c r="Q10" s="16">
        <v>25.7</v>
      </c>
      <c r="R10" s="9">
        <v>27.1</v>
      </c>
      <c r="S10" s="16">
        <v>26.7</v>
      </c>
      <c r="T10" s="9">
        <v>26.1</v>
      </c>
      <c r="U10" s="16">
        <v>23.2</v>
      </c>
      <c r="V10" s="16">
        <v>30.4</v>
      </c>
      <c r="W10" s="16">
        <v>19.4</v>
      </c>
      <c r="X10" s="9">
        <v>30.3</v>
      </c>
      <c r="Y10" s="16">
        <v>28.7</v>
      </c>
      <c r="Z10" s="9">
        <v>12.2</v>
      </c>
      <c r="AA10" s="16">
        <v>18.4</v>
      </c>
      <c r="AB10" s="16">
        <v>7.4</v>
      </c>
      <c r="AC10" s="16">
        <v>20.8</v>
      </c>
    </row>
    <row r="11" spans="1:29" ht="27" customHeight="1">
      <c r="A11" s="22">
        <v>3</v>
      </c>
      <c r="B11" s="17" t="s">
        <v>17</v>
      </c>
      <c r="C11" s="9">
        <f t="shared" si="0"/>
        <v>8.9</v>
      </c>
      <c r="D11" s="9">
        <f t="shared" si="1"/>
        <v>8.899999999999999</v>
      </c>
      <c r="E11" s="9">
        <f>D11/C11*100</f>
        <v>99.99999999999997</v>
      </c>
      <c r="F11" s="16">
        <f>F14</f>
        <v>2.5</v>
      </c>
      <c r="G11" s="9">
        <f>G14</f>
        <v>0</v>
      </c>
      <c r="H11" s="9">
        <f>H14</f>
        <v>0.4</v>
      </c>
      <c r="I11" s="9">
        <f>I14</f>
        <v>2.8</v>
      </c>
      <c r="J11" s="9">
        <f>J16</f>
        <v>2.9</v>
      </c>
      <c r="K11" s="9">
        <f>K16</f>
        <v>2.9</v>
      </c>
      <c r="L11" s="9">
        <v>0</v>
      </c>
      <c r="M11" s="9">
        <f aca="true" t="shared" si="2" ref="M11:U11">M14</f>
        <v>0</v>
      </c>
      <c r="N11" s="9">
        <f t="shared" si="2"/>
        <v>0</v>
      </c>
      <c r="O11" s="9">
        <f t="shared" si="2"/>
        <v>0</v>
      </c>
      <c r="P11" s="9">
        <f t="shared" si="2"/>
        <v>0</v>
      </c>
      <c r="Q11" s="9">
        <f t="shared" si="2"/>
        <v>0</v>
      </c>
      <c r="R11" s="9">
        <f>SUM(R13+R14+R15+R16+R17)</f>
        <v>1.7000000000000002</v>
      </c>
      <c r="S11" s="9">
        <f>SUM(S13+S14+S15+S16+S17)</f>
        <v>1.5</v>
      </c>
      <c r="T11" s="9">
        <f t="shared" si="2"/>
        <v>0</v>
      </c>
      <c r="U11" s="9">
        <f t="shared" si="2"/>
        <v>0</v>
      </c>
      <c r="V11" s="9">
        <f>SUM(V13+V14+V15+V16+V17)</f>
        <v>0</v>
      </c>
      <c r="W11" s="9">
        <f>SUM(W13+W14+W15+W16+W17)</f>
        <v>0.1</v>
      </c>
      <c r="X11" s="9">
        <f>SUM(X13+X14+X15+X16+X17)</f>
        <v>1.4</v>
      </c>
      <c r="Y11" s="9">
        <f>SUM(Y13+Y14+Y15+Y16+Y17)</f>
        <v>1.6</v>
      </c>
      <c r="Z11" s="9">
        <f>Z14</f>
        <v>0</v>
      </c>
      <c r="AA11" s="9">
        <f>AA14</f>
        <v>0</v>
      </c>
      <c r="AB11" s="9">
        <f>SUM(AB13+AB14+AB15+AB16+AB17)</f>
        <v>0</v>
      </c>
      <c r="AC11" s="9">
        <f>SUM(AC13+AC14+AC15+AC16+AC17)</f>
        <v>0</v>
      </c>
    </row>
    <row r="12" spans="1:29" ht="14.25" customHeight="1">
      <c r="A12" s="22"/>
      <c r="B12" s="17" t="s">
        <v>10</v>
      </c>
      <c r="C12" s="9">
        <f t="shared" si="0"/>
        <v>0</v>
      </c>
      <c r="D12" s="9">
        <f t="shared" si="1"/>
        <v>0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ht="18.75">
      <c r="A13" s="23" t="s">
        <v>23</v>
      </c>
      <c r="B13" s="17" t="s">
        <v>16</v>
      </c>
      <c r="C13" s="9">
        <f t="shared" si="0"/>
        <v>0.1</v>
      </c>
      <c r="D13" s="9">
        <f t="shared" si="1"/>
        <v>0.1</v>
      </c>
      <c r="E13" s="9">
        <f>D13/C13*100</f>
        <v>100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16">
        <v>0.1</v>
      </c>
      <c r="S13" s="9">
        <v>0</v>
      </c>
      <c r="T13" s="9">
        <v>0</v>
      </c>
      <c r="U13" s="9">
        <v>0</v>
      </c>
      <c r="V13" s="9">
        <v>0</v>
      </c>
      <c r="W13" s="16">
        <v>0.1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16">
        <v>0</v>
      </c>
    </row>
    <row r="14" spans="1:29" ht="29.25" customHeight="1">
      <c r="A14" s="23" t="s">
        <v>24</v>
      </c>
      <c r="B14" s="21" t="s">
        <v>79</v>
      </c>
      <c r="C14" s="9">
        <f t="shared" si="0"/>
        <v>5.9</v>
      </c>
      <c r="D14" s="9">
        <f t="shared" si="1"/>
        <v>5.9</v>
      </c>
      <c r="E14" s="9">
        <f>D14/C14*100</f>
        <v>100</v>
      </c>
      <c r="F14" s="16">
        <v>2.5</v>
      </c>
      <c r="G14" s="9">
        <v>0</v>
      </c>
      <c r="H14" s="9">
        <v>0.4</v>
      </c>
      <c r="I14" s="9">
        <v>2.8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1.6</v>
      </c>
      <c r="S14" s="9">
        <v>1.5</v>
      </c>
      <c r="T14" s="9">
        <v>0</v>
      </c>
      <c r="U14" s="9">
        <v>0</v>
      </c>
      <c r="V14" s="9">
        <v>0</v>
      </c>
      <c r="W14" s="9">
        <v>0</v>
      </c>
      <c r="X14" s="9">
        <v>1.4</v>
      </c>
      <c r="Y14" s="9">
        <v>1.6</v>
      </c>
      <c r="Z14" s="9">
        <v>0</v>
      </c>
      <c r="AA14" s="9">
        <v>0</v>
      </c>
      <c r="AB14" s="9">
        <v>0</v>
      </c>
      <c r="AC14" s="9">
        <v>0</v>
      </c>
    </row>
    <row r="15" spans="1:29" ht="17.25" customHeight="1">
      <c r="A15" s="23" t="s">
        <v>25</v>
      </c>
      <c r="B15" s="17" t="s">
        <v>18</v>
      </c>
      <c r="C15" s="9">
        <f t="shared" si="0"/>
        <v>0</v>
      </c>
      <c r="D15" s="9">
        <f t="shared" si="1"/>
        <v>0</v>
      </c>
      <c r="E15" s="9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</row>
    <row r="16" spans="1:29" ht="15" customHeight="1">
      <c r="A16" s="23" t="s">
        <v>26</v>
      </c>
      <c r="B16" s="17" t="s">
        <v>20</v>
      </c>
      <c r="C16" s="9">
        <f t="shared" si="0"/>
        <v>2.9</v>
      </c>
      <c r="D16" s="9">
        <f t="shared" si="1"/>
        <v>2.9</v>
      </c>
      <c r="E16" s="9">
        <f>D16/C16*100</f>
        <v>100</v>
      </c>
      <c r="F16" s="9">
        <v>0</v>
      </c>
      <c r="G16" s="9">
        <v>0</v>
      </c>
      <c r="H16" s="9">
        <v>0</v>
      </c>
      <c r="I16" s="9">
        <v>0</v>
      </c>
      <c r="J16" s="16">
        <v>2.9</v>
      </c>
      <c r="K16" s="16">
        <v>2.9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</row>
    <row r="17" spans="1:29" ht="31.5">
      <c r="A17" s="23" t="s">
        <v>26</v>
      </c>
      <c r="B17" s="21" t="s">
        <v>19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1:29" ht="31.5" customHeight="1">
      <c r="A18" s="23" t="s">
        <v>27</v>
      </c>
      <c r="B18" s="17" t="s">
        <v>11</v>
      </c>
      <c r="C18" s="9">
        <f>F18+H18+J18+L18+N18+P18+R18+T18+V18+X18+Z18+AB18</f>
        <v>30</v>
      </c>
      <c r="D18" s="9">
        <f>G18+I18+K18+M18+O18+Q18+S18+U18+W18+Y18+AA18+AC18</f>
        <v>29.999999999999996</v>
      </c>
      <c r="E18" s="9">
        <f aca="true" t="shared" si="3" ref="E18:E29">D18/C18*100</f>
        <v>99.99999999999999</v>
      </c>
      <c r="F18" s="16">
        <f aca="true" t="shared" si="4" ref="F18:K18">F20+F21+F22</f>
        <v>7.8999999999999995</v>
      </c>
      <c r="G18" s="16">
        <f t="shared" si="4"/>
        <v>5.7</v>
      </c>
      <c r="H18" s="16">
        <f t="shared" si="4"/>
        <v>5.3</v>
      </c>
      <c r="I18" s="16">
        <f t="shared" si="4"/>
        <v>5.8</v>
      </c>
      <c r="J18" s="16">
        <f t="shared" si="4"/>
        <v>4.2</v>
      </c>
      <c r="K18" s="16">
        <f t="shared" si="4"/>
        <v>4.3</v>
      </c>
      <c r="L18" s="16">
        <f aca="true" t="shared" si="5" ref="L18:Q18">L20+L21+L22</f>
        <v>0.9</v>
      </c>
      <c r="M18" s="16">
        <f t="shared" si="5"/>
        <v>0.6</v>
      </c>
      <c r="N18" s="16">
        <f t="shared" si="5"/>
        <v>0.5</v>
      </c>
      <c r="O18" s="16">
        <f t="shared" si="5"/>
        <v>0.3</v>
      </c>
      <c r="P18" s="16">
        <f t="shared" si="5"/>
        <v>0.5</v>
      </c>
      <c r="Q18" s="16">
        <f t="shared" si="5"/>
        <v>0.4</v>
      </c>
      <c r="R18" s="16">
        <f aca="true" t="shared" si="6" ref="R18:W18">R20+R21+R22</f>
        <v>0.5</v>
      </c>
      <c r="S18" s="16">
        <f t="shared" si="6"/>
        <v>0.4</v>
      </c>
      <c r="T18" s="16">
        <f t="shared" si="6"/>
        <v>0.6</v>
      </c>
      <c r="U18" s="16">
        <f t="shared" si="6"/>
        <v>0.4</v>
      </c>
      <c r="V18" s="16">
        <f t="shared" si="6"/>
        <v>0.3</v>
      </c>
      <c r="W18" s="16">
        <f t="shared" si="6"/>
        <v>0.5</v>
      </c>
      <c r="X18" s="16">
        <f aca="true" t="shared" si="7" ref="X18:AC18">X20+X21+X22</f>
        <v>9.299999999999999</v>
      </c>
      <c r="Y18" s="16">
        <f t="shared" si="7"/>
        <v>10.7</v>
      </c>
      <c r="Z18" s="9">
        <f t="shared" si="7"/>
        <v>0</v>
      </c>
      <c r="AA18" s="16">
        <f t="shared" si="7"/>
        <v>0.4</v>
      </c>
      <c r="AB18" s="9">
        <f t="shared" si="7"/>
        <v>0</v>
      </c>
      <c r="AC18" s="16">
        <f t="shared" si="7"/>
        <v>0.5</v>
      </c>
    </row>
    <row r="19" spans="1:29" ht="15" customHeight="1">
      <c r="A19" s="23"/>
      <c r="B19" s="17" t="s">
        <v>10</v>
      </c>
      <c r="C19" s="9"/>
      <c r="D19" s="9"/>
      <c r="E19" s="9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 spans="1:29" ht="18.75">
      <c r="A20" s="23" t="s">
        <v>28</v>
      </c>
      <c r="B20" s="17" t="s">
        <v>12</v>
      </c>
      <c r="C20" s="9">
        <f aca="true" t="shared" si="8" ref="C20:D23">F20+H20+J20+L20+N20+P20+R20+T20+V20+X20+Z20+AB20</f>
        <v>24.5</v>
      </c>
      <c r="D20" s="9">
        <f t="shared" si="8"/>
        <v>24.5</v>
      </c>
      <c r="E20" s="9">
        <f t="shared" si="3"/>
        <v>100</v>
      </c>
      <c r="F20" s="16">
        <v>6.6</v>
      </c>
      <c r="G20" s="16">
        <v>5.2</v>
      </c>
      <c r="H20" s="9">
        <v>4.7</v>
      </c>
      <c r="I20" s="9">
        <v>5.2</v>
      </c>
      <c r="J20" s="9">
        <v>3.7</v>
      </c>
      <c r="K20" s="9">
        <v>3.8</v>
      </c>
      <c r="L20" s="16">
        <v>0.3</v>
      </c>
      <c r="M20" s="16">
        <v>0.1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9.2</v>
      </c>
      <c r="Y20" s="9">
        <v>10.2</v>
      </c>
      <c r="Z20" s="9">
        <v>0</v>
      </c>
      <c r="AA20" s="9">
        <v>0</v>
      </c>
      <c r="AB20" s="9">
        <v>0</v>
      </c>
      <c r="AC20" s="9">
        <v>0</v>
      </c>
    </row>
    <row r="21" spans="1:29" s="3" customFormat="1" ht="18.75">
      <c r="A21" s="23" t="s">
        <v>29</v>
      </c>
      <c r="B21" s="17" t="s">
        <v>13</v>
      </c>
      <c r="C21" s="9">
        <f t="shared" si="8"/>
        <v>4.8</v>
      </c>
      <c r="D21" s="9">
        <f t="shared" si="8"/>
        <v>4.799999999999999</v>
      </c>
      <c r="E21" s="9">
        <f t="shared" si="3"/>
        <v>99.99999999999997</v>
      </c>
      <c r="F21" s="16">
        <v>1.2</v>
      </c>
      <c r="G21" s="16">
        <v>0.4</v>
      </c>
      <c r="H21" s="16">
        <v>0.5</v>
      </c>
      <c r="I21" s="16">
        <v>0.5</v>
      </c>
      <c r="J21" s="16">
        <v>0.5</v>
      </c>
      <c r="K21" s="16">
        <v>0.5</v>
      </c>
      <c r="L21" s="16">
        <v>0.5</v>
      </c>
      <c r="M21" s="16">
        <v>0.4</v>
      </c>
      <c r="N21" s="16">
        <v>0.5</v>
      </c>
      <c r="O21" s="16">
        <v>0.3</v>
      </c>
      <c r="P21" s="16">
        <v>0.4</v>
      </c>
      <c r="Q21" s="16">
        <v>0.3</v>
      </c>
      <c r="R21" s="16">
        <v>0.4</v>
      </c>
      <c r="S21" s="16">
        <v>0.3</v>
      </c>
      <c r="T21" s="16">
        <v>0.5</v>
      </c>
      <c r="U21" s="16">
        <v>0.3</v>
      </c>
      <c r="V21" s="16">
        <v>0.3</v>
      </c>
      <c r="W21" s="16">
        <v>0.5</v>
      </c>
      <c r="X21" s="9">
        <v>0</v>
      </c>
      <c r="Y21" s="16">
        <v>0.4</v>
      </c>
      <c r="Z21" s="9">
        <v>0</v>
      </c>
      <c r="AA21" s="16">
        <v>0.4</v>
      </c>
      <c r="AB21" s="9">
        <v>0</v>
      </c>
      <c r="AC21" s="16">
        <v>0.5</v>
      </c>
    </row>
    <row r="22" spans="1:29" s="3" customFormat="1" ht="18.75">
      <c r="A22" s="23" t="s">
        <v>30</v>
      </c>
      <c r="B22" s="17" t="s">
        <v>14</v>
      </c>
      <c r="C22" s="9">
        <f t="shared" si="8"/>
        <v>0.7</v>
      </c>
      <c r="D22" s="9">
        <f t="shared" si="8"/>
        <v>0.7</v>
      </c>
      <c r="E22" s="9">
        <f t="shared" si="3"/>
        <v>100</v>
      </c>
      <c r="F22" s="16">
        <v>0.1</v>
      </c>
      <c r="G22" s="16">
        <v>0.1</v>
      </c>
      <c r="H22" s="16">
        <v>0.1</v>
      </c>
      <c r="I22" s="16">
        <v>0.1</v>
      </c>
      <c r="J22" s="16">
        <v>0</v>
      </c>
      <c r="K22" s="16">
        <v>0</v>
      </c>
      <c r="L22" s="16">
        <v>0.1</v>
      </c>
      <c r="M22" s="16">
        <v>0.1</v>
      </c>
      <c r="N22" s="16">
        <v>0</v>
      </c>
      <c r="O22" s="16">
        <v>0</v>
      </c>
      <c r="P22" s="16">
        <v>0.1</v>
      </c>
      <c r="Q22" s="16">
        <v>0.1</v>
      </c>
      <c r="R22" s="16">
        <v>0.1</v>
      </c>
      <c r="S22" s="16">
        <v>0.1</v>
      </c>
      <c r="T22" s="16">
        <v>0.1</v>
      </c>
      <c r="U22" s="16">
        <v>0.1</v>
      </c>
      <c r="V22" s="9">
        <v>0</v>
      </c>
      <c r="W22" s="9">
        <v>0</v>
      </c>
      <c r="X22" s="16">
        <v>0.1</v>
      </c>
      <c r="Y22" s="16">
        <v>0.1</v>
      </c>
      <c r="Z22" s="9">
        <v>0</v>
      </c>
      <c r="AA22" s="9">
        <v>0</v>
      </c>
      <c r="AB22" s="9">
        <v>0</v>
      </c>
      <c r="AC22" s="9">
        <v>0</v>
      </c>
    </row>
    <row r="23" spans="1:29" s="3" customFormat="1" ht="31.5" customHeight="1">
      <c r="A23" s="23" t="s">
        <v>31</v>
      </c>
      <c r="B23" s="21" t="s">
        <v>15</v>
      </c>
      <c r="C23" s="9">
        <f t="shared" si="8"/>
        <v>34.39999999999999</v>
      </c>
      <c r="D23" s="9">
        <f t="shared" si="8"/>
        <v>34.400000000000006</v>
      </c>
      <c r="E23" s="9">
        <f t="shared" si="3"/>
        <v>100.00000000000004</v>
      </c>
      <c r="F23" s="9">
        <f>F25+F26+F27+F29</f>
        <v>1</v>
      </c>
      <c r="G23" s="9">
        <f>G25+G26+G27+G29</f>
        <v>0.5</v>
      </c>
      <c r="H23" s="9">
        <f>H25+H26+H27+H28</f>
        <v>1.1</v>
      </c>
      <c r="I23" s="9">
        <f>I25+I26+I27+I28</f>
        <v>1.3</v>
      </c>
      <c r="J23" s="9">
        <f>J25+J26+J27+J28</f>
        <v>0.8999999999999999</v>
      </c>
      <c r="K23" s="9">
        <f>K25+K26+K27+K28</f>
        <v>1.2000000000000002</v>
      </c>
      <c r="L23" s="9">
        <f aca="true" t="shared" si="9" ref="L23:Q23">L25+L26+L27+L29</f>
        <v>1</v>
      </c>
      <c r="M23" s="9">
        <f t="shared" si="9"/>
        <v>0.8</v>
      </c>
      <c r="N23" s="9">
        <f t="shared" si="9"/>
        <v>22</v>
      </c>
      <c r="O23" s="9">
        <f t="shared" si="9"/>
        <v>21.5</v>
      </c>
      <c r="P23" s="9">
        <f t="shared" si="9"/>
        <v>2</v>
      </c>
      <c r="Q23" s="9">
        <f t="shared" si="9"/>
        <v>1.9000000000000001</v>
      </c>
      <c r="R23" s="9">
        <f aca="true" t="shared" si="10" ref="R23:W23">R25+R26+R27+R29</f>
        <v>1</v>
      </c>
      <c r="S23" s="9">
        <f t="shared" si="10"/>
        <v>0.8</v>
      </c>
      <c r="T23" s="9">
        <f t="shared" si="10"/>
        <v>1</v>
      </c>
      <c r="U23" s="9">
        <f t="shared" si="10"/>
        <v>1.1</v>
      </c>
      <c r="V23" s="9">
        <f t="shared" si="10"/>
        <v>1</v>
      </c>
      <c r="W23" s="9">
        <f t="shared" si="10"/>
        <v>1.1</v>
      </c>
      <c r="X23" s="9">
        <f aca="true" t="shared" si="11" ref="X23:AC23">X25+X26+X27+X29</f>
        <v>1.3</v>
      </c>
      <c r="Y23" s="9">
        <f t="shared" si="11"/>
        <v>1.3</v>
      </c>
      <c r="Z23" s="9">
        <f t="shared" si="11"/>
        <v>1.3</v>
      </c>
      <c r="AA23" s="9">
        <f t="shared" si="11"/>
        <v>1.2000000000000002</v>
      </c>
      <c r="AB23" s="9">
        <f t="shared" si="11"/>
        <v>0.8</v>
      </c>
      <c r="AC23" s="9">
        <f t="shared" si="11"/>
        <v>1.7</v>
      </c>
    </row>
    <row r="24" spans="1:29" s="3" customFormat="1" ht="13.5" customHeight="1">
      <c r="A24" s="23"/>
      <c r="B24" s="17" t="s">
        <v>10</v>
      </c>
      <c r="C24" s="9"/>
      <c r="D24" s="9"/>
      <c r="E24" s="9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</row>
    <row r="25" spans="1:29" s="3" customFormat="1" ht="16.5" customHeight="1">
      <c r="A25" s="23" t="s">
        <v>33</v>
      </c>
      <c r="B25" s="17" t="s">
        <v>41</v>
      </c>
      <c r="C25" s="9">
        <f aca="true" t="shared" si="12" ref="C25:C30">F25+H25+J25+L25+N25+P25+R25+T25+V25+X25+Z25+AB25</f>
        <v>7.299999999999998</v>
      </c>
      <c r="D25" s="9">
        <f aca="true" t="shared" si="13" ref="D25:D30">G25+I25+K25+M25+O25+Q25+S25+U25+W25+Y25+AA25+AC25</f>
        <v>7.299999999999999</v>
      </c>
      <c r="E25" s="9">
        <f t="shared" si="3"/>
        <v>100.00000000000003</v>
      </c>
      <c r="F25" s="16">
        <v>0.6</v>
      </c>
      <c r="G25" s="16">
        <v>0.5</v>
      </c>
      <c r="H25" s="16">
        <v>0.6</v>
      </c>
      <c r="I25" s="16">
        <v>0.7</v>
      </c>
      <c r="J25" s="16">
        <v>0.6</v>
      </c>
      <c r="K25" s="16">
        <v>0.6</v>
      </c>
      <c r="L25" s="16">
        <v>0.6</v>
      </c>
      <c r="M25" s="16">
        <v>0.6</v>
      </c>
      <c r="N25" s="16">
        <v>0.7</v>
      </c>
      <c r="O25" s="16">
        <v>0.6</v>
      </c>
      <c r="P25" s="16">
        <v>0.6</v>
      </c>
      <c r="Q25" s="16">
        <v>0.6</v>
      </c>
      <c r="R25" s="16">
        <v>0.6</v>
      </c>
      <c r="S25" s="16">
        <v>0.6</v>
      </c>
      <c r="T25" s="16">
        <v>0.6</v>
      </c>
      <c r="U25" s="16">
        <v>0.6</v>
      </c>
      <c r="V25" s="16">
        <v>0.6</v>
      </c>
      <c r="W25" s="16">
        <v>0.6</v>
      </c>
      <c r="X25" s="16">
        <v>0.6</v>
      </c>
      <c r="Y25" s="16">
        <v>0.6</v>
      </c>
      <c r="Z25" s="16">
        <v>0.6</v>
      </c>
      <c r="AA25" s="16">
        <v>0.6</v>
      </c>
      <c r="AB25" s="16">
        <v>0.6</v>
      </c>
      <c r="AC25" s="16">
        <v>0.7</v>
      </c>
    </row>
    <row r="26" spans="1:29" s="3" customFormat="1" ht="32.25" customHeight="1">
      <c r="A26" s="23" t="s">
        <v>34</v>
      </c>
      <c r="B26" s="17" t="s">
        <v>42</v>
      </c>
      <c r="C26" s="9">
        <f t="shared" si="12"/>
        <v>2.1999999999999997</v>
      </c>
      <c r="D26" s="9">
        <f t="shared" si="13"/>
        <v>2.1999999999999997</v>
      </c>
      <c r="E26" s="9">
        <f t="shared" si="3"/>
        <v>100</v>
      </c>
      <c r="F26" s="16">
        <v>0.1</v>
      </c>
      <c r="G26" s="9">
        <v>0</v>
      </c>
      <c r="H26" s="16">
        <v>0.2</v>
      </c>
      <c r="I26" s="16">
        <v>0.2</v>
      </c>
      <c r="J26" s="16">
        <v>0.1</v>
      </c>
      <c r="K26" s="16">
        <v>0.2</v>
      </c>
      <c r="L26" s="16">
        <v>0.2</v>
      </c>
      <c r="M26" s="16">
        <v>0.2</v>
      </c>
      <c r="N26" s="16">
        <v>0.2</v>
      </c>
      <c r="O26" s="16">
        <v>0.2</v>
      </c>
      <c r="P26" s="16">
        <v>0.2</v>
      </c>
      <c r="Q26" s="16">
        <v>0.2</v>
      </c>
      <c r="R26" s="16">
        <v>0.2</v>
      </c>
      <c r="S26" s="16">
        <v>0.2</v>
      </c>
      <c r="T26" s="16">
        <v>0.2</v>
      </c>
      <c r="U26" s="16">
        <v>0.2</v>
      </c>
      <c r="V26" s="16">
        <v>0.2</v>
      </c>
      <c r="W26" s="16">
        <v>0.2</v>
      </c>
      <c r="X26" s="16">
        <v>0.2</v>
      </c>
      <c r="Y26" s="16">
        <v>0.2</v>
      </c>
      <c r="Z26" s="16">
        <v>0.2</v>
      </c>
      <c r="AA26" s="16">
        <v>0.2</v>
      </c>
      <c r="AB26" s="16">
        <v>0.2</v>
      </c>
      <c r="AC26" s="16">
        <v>0.2</v>
      </c>
    </row>
    <row r="27" spans="1:29" s="3" customFormat="1" ht="30.75" customHeight="1">
      <c r="A27" s="23" t="s">
        <v>43</v>
      </c>
      <c r="B27" s="17" t="s">
        <v>45</v>
      </c>
      <c r="C27" s="9">
        <f t="shared" si="12"/>
        <v>5.4</v>
      </c>
      <c r="D27" s="9">
        <f t="shared" si="13"/>
        <v>5.3999999999999995</v>
      </c>
      <c r="E27" s="9">
        <f t="shared" si="3"/>
        <v>99.99999999999999</v>
      </c>
      <c r="F27" s="9">
        <v>0.3</v>
      </c>
      <c r="G27" s="9">
        <v>0</v>
      </c>
      <c r="H27" s="9">
        <v>0.2</v>
      </c>
      <c r="I27" s="9">
        <v>0.3</v>
      </c>
      <c r="J27" s="16">
        <v>0.2</v>
      </c>
      <c r="K27" s="16">
        <v>0.4</v>
      </c>
      <c r="L27" s="9">
        <v>0.2</v>
      </c>
      <c r="M27" s="9">
        <v>0</v>
      </c>
      <c r="N27" s="9">
        <v>1.7</v>
      </c>
      <c r="O27" s="9">
        <v>1.3</v>
      </c>
      <c r="P27" s="16">
        <v>1.2</v>
      </c>
      <c r="Q27" s="9">
        <v>1.1</v>
      </c>
      <c r="R27" s="9">
        <v>0.2</v>
      </c>
      <c r="S27" s="9">
        <v>0</v>
      </c>
      <c r="T27" s="9">
        <v>0.2</v>
      </c>
      <c r="U27" s="9">
        <v>0.3</v>
      </c>
      <c r="V27" s="16">
        <v>0.2</v>
      </c>
      <c r="W27" s="9">
        <v>0.3</v>
      </c>
      <c r="X27" s="9">
        <v>0.5</v>
      </c>
      <c r="Y27" s="9">
        <v>0.5</v>
      </c>
      <c r="Z27" s="9">
        <v>0.5</v>
      </c>
      <c r="AA27" s="9">
        <v>0.4</v>
      </c>
      <c r="AB27" s="9">
        <v>0</v>
      </c>
      <c r="AC27" s="9">
        <v>0.8</v>
      </c>
    </row>
    <row r="28" spans="1:29" s="3" customFormat="1" ht="27.75" customHeight="1">
      <c r="A28" s="23" t="s">
        <v>44</v>
      </c>
      <c r="B28" s="17" t="s">
        <v>66</v>
      </c>
      <c r="C28" s="9">
        <f t="shared" si="12"/>
        <v>0.1</v>
      </c>
      <c r="D28" s="9">
        <f t="shared" si="13"/>
        <v>0.1</v>
      </c>
      <c r="E28" s="9">
        <f t="shared" si="3"/>
        <v>100</v>
      </c>
      <c r="F28" s="9">
        <v>0</v>
      </c>
      <c r="G28" s="9">
        <v>0</v>
      </c>
      <c r="H28" s="9">
        <v>0.1</v>
      </c>
      <c r="I28" s="9">
        <v>0.1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</row>
    <row r="29" spans="1:29" s="3" customFormat="1" ht="16.5" customHeight="1">
      <c r="A29" s="23" t="s">
        <v>59</v>
      </c>
      <c r="B29" s="17" t="s">
        <v>53</v>
      </c>
      <c r="C29" s="9">
        <f t="shared" si="12"/>
        <v>19.4</v>
      </c>
      <c r="D29" s="9">
        <f t="shared" si="13"/>
        <v>19.4</v>
      </c>
      <c r="E29" s="9">
        <f t="shared" si="3"/>
        <v>100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19.4</v>
      </c>
      <c r="O29" s="9">
        <v>19.4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</row>
    <row r="30" spans="1:29" s="3" customFormat="1" ht="18.75">
      <c r="A30" s="23" t="s">
        <v>32</v>
      </c>
      <c r="B30" s="17" t="s">
        <v>22</v>
      </c>
      <c r="C30" s="9">
        <f t="shared" si="12"/>
        <v>1.6</v>
      </c>
      <c r="D30" s="9">
        <f t="shared" si="13"/>
        <v>1.6</v>
      </c>
      <c r="E30" s="9">
        <f>D30/C30*100</f>
        <v>100</v>
      </c>
      <c r="F30" s="16">
        <f aca="true" t="shared" si="14" ref="F30:Q30">F32</f>
        <v>0.4</v>
      </c>
      <c r="G30" s="9">
        <v>0</v>
      </c>
      <c r="H30" s="9">
        <v>0</v>
      </c>
      <c r="I30" s="9">
        <f t="shared" si="14"/>
        <v>0</v>
      </c>
      <c r="J30" s="16">
        <f t="shared" si="14"/>
        <v>0.2</v>
      </c>
      <c r="K30" s="16">
        <f t="shared" si="14"/>
        <v>0.2</v>
      </c>
      <c r="L30" s="16">
        <f t="shared" si="14"/>
        <v>0.3</v>
      </c>
      <c r="M30" s="9">
        <f t="shared" si="14"/>
        <v>0</v>
      </c>
      <c r="N30" s="16">
        <f t="shared" si="14"/>
        <v>0.2</v>
      </c>
      <c r="O30" s="9">
        <f t="shared" si="14"/>
        <v>0</v>
      </c>
      <c r="P30" s="16">
        <f t="shared" si="14"/>
        <v>0.2</v>
      </c>
      <c r="Q30" s="16">
        <f t="shared" si="14"/>
        <v>0.3</v>
      </c>
      <c r="R30" s="16">
        <f aca="true" t="shared" si="15" ref="R30:W30">R32</f>
        <v>0.3</v>
      </c>
      <c r="S30" s="16">
        <f t="shared" si="15"/>
        <v>0.1</v>
      </c>
      <c r="T30" s="9">
        <f t="shared" si="15"/>
        <v>0</v>
      </c>
      <c r="U30" s="9">
        <f t="shared" si="15"/>
        <v>0</v>
      </c>
      <c r="V30" s="9">
        <f t="shared" si="15"/>
        <v>0</v>
      </c>
      <c r="W30" s="16">
        <f t="shared" si="15"/>
        <v>0.2</v>
      </c>
      <c r="X30" s="9">
        <f aca="true" t="shared" si="16" ref="X30:AC30">X32</f>
        <v>0</v>
      </c>
      <c r="Y30" s="16">
        <f t="shared" si="16"/>
        <v>0.1</v>
      </c>
      <c r="Z30" s="9">
        <f t="shared" si="16"/>
        <v>0</v>
      </c>
      <c r="AA30" s="9">
        <f t="shared" si="16"/>
        <v>0.2</v>
      </c>
      <c r="AB30" s="9">
        <f t="shared" si="16"/>
        <v>0</v>
      </c>
      <c r="AC30" s="16">
        <f t="shared" si="16"/>
        <v>0.5</v>
      </c>
    </row>
    <row r="31" spans="1:29" s="3" customFormat="1" ht="18" customHeight="1">
      <c r="A31" s="23"/>
      <c r="B31" s="17" t="s">
        <v>10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9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9"/>
      <c r="AC31" s="16"/>
    </row>
    <row r="32" spans="1:29" s="3" customFormat="1" ht="18.75">
      <c r="A32" s="23" t="s">
        <v>35</v>
      </c>
      <c r="B32" s="17" t="s">
        <v>40</v>
      </c>
      <c r="C32" s="9">
        <f>F32+H32+J32+L32+N32+P32+R32+T32+V32+X32+Z32+AB32</f>
        <v>1.6</v>
      </c>
      <c r="D32" s="9">
        <f>G32+I32+K32+M32+O32+Q32+S32+U32+W32+Y32+AA32+AC32</f>
        <v>1.6</v>
      </c>
      <c r="E32" s="9">
        <f>D32/C32*100</f>
        <v>100</v>
      </c>
      <c r="F32" s="16">
        <v>0.4</v>
      </c>
      <c r="G32" s="9">
        <v>0</v>
      </c>
      <c r="H32" s="9">
        <v>0</v>
      </c>
      <c r="I32" s="9">
        <v>0</v>
      </c>
      <c r="J32" s="16">
        <v>0.2</v>
      </c>
      <c r="K32" s="16">
        <v>0.2</v>
      </c>
      <c r="L32" s="16">
        <v>0.3</v>
      </c>
      <c r="M32" s="9">
        <v>0</v>
      </c>
      <c r="N32" s="16">
        <v>0.2</v>
      </c>
      <c r="O32" s="9">
        <v>0</v>
      </c>
      <c r="P32" s="16">
        <v>0.2</v>
      </c>
      <c r="Q32" s="16">
        <v>0.3</v>
      </c>
      <c r="R32" s="9">
        <v>0.3</v>
      </c>
      <c r="S32" s="16">
        <v>0.1</v>
      </c>
      <c r="T32" s="9">
        <v>0</v>
      </c>
      <c r="U32" s="9">
        <v>0</v>
      </c>
      <c r="V32" s="9">
        <v>0</v>
      </c>
      <c r="W32" s="16">
        <v>0.2</v>
      </c>
      <c r="X32" s="9">
        <v>0</v>
      </c>
      <c r="Y32" s="16">
        <v>0.1</v>
      </c>
      <c r="Z32" s="9">
        <v>0</v>
      </c>
      <c r="AA32" s="9">
        <v>0.2</v>
      </c>
      <c r="AB32" s="9">
        <v>0</v>
      </c>
      <c r="AC32" s="16">
        <v>0.5</v>
      </c>
    </row>
    <row r="33" spans="1:29" s="3" customFormat="1" ht="13.5" customHeight="1">
      <c r="A33" s="23" t="s">
        <v>36</v>
      </c>
      <c r="B33" s="17" t="s">
        <v>21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</row>
    <row r="34" spans="1:29" s="3" customFormat="1" ht="18.75" customHeight="1">
      <c r="A34" s="20"/>
      <c r="B34" s="19" t="s">
        <v>4</v>
      </c>
      <c r="C34" s="9">
        <f>F34+H34+J34+L34+N34+P34+R34+T34+V34+X34+Z34+AB34</f>
        <v>1501.3999999999999</v>
      </c>
      <c r="D34" s="9">
        <f>G34+I34+K34+M34+O34+Q34+S34+U34+W34+Y34+AA34+AC34</f>
        <v>1500.8999999999999</v>
      </c>
      <c r="E34" s="9">
        <f>D34/C34*100</f>
        <v>99.96669774876781</v>
      </c>
      <c r="F34" s="16">
        <f aca="true" t="shared" si="17" ref="F34:K34">F9+F10+F11+F18+F23+F30</f>
        <v>85.20000000000002</v>
      </c>
      <c r="G34" s="16">
        <f t="shared" si="17"/>
        <v>76.10000000000001</v>
      </c>
      <c r="H34" s="16">
        <f t="shared" si="17"/>
        <v>98.5</v>
      </c>
      <c r="I34" s="16">
        <f t="shared" si="17"/>
        <v>97.59999999999998</v>
      </c>
      <c r="J34" s="9">
        <f t="shared" si="17"/>
        <v>134.7</v>
      </c>
      <c r="K34" s="16">
        <f t="shared" si="17"/>
        <v>140.7</v>
      </c>
      <c r="L34" s="16">
        <f aca="true" t="shared" si="18" ref="L34:Q34">L9+L10+L11+L18+L23+L30</f>
        <v>133.9</v>
      </c>
      <c r="M34" s="16">
        <f t="shared" si="18"/>
        <v>120.79999999999998</v>
      </c>
      <c r="N34" s="9">
        <f t="shared" si="18"/>
        <v>92.60000000000001</v>
      </c>
      <c r="O34" s="16">
        <f t="shared" si="18"/>
        <v>102.7</v>
      </c>
      <c r="P34" s="9">
        <f t="shared" si="18"/>
        <v>162.6</v>
      </c>
      <c r="Q34" s="16">
        <f t="shared" si="18"/>
        <v>142.3</v>
      </c>
      <c r="R34" s="16">
        <f aca="true" t="shared" si="19" ref="R34:W34">R9+R10+R11+R18+R23+R30</f>
        <v>152.3</v>
      </c>
      <c r="S34" s="9">
        <f t="shared" si="19"/>
        <v>149.4</v>
      </c>
      <c r="T34" s="9">
        <f t="shared" si="19"/>
        <v>141.79999999999998</v>
      </c>
      <c r="U34" s="16">
        <f t="shared" si="19"/>
        <v>128.5</v>
      </c>
      <c r="V34" s="9">
        <f t="shared" si="19"/>
        <v>221.10000000000002</v>
      </c>
      <c r="W34" s="16">
        <f t="shared" si="19"/>
        <v>109.59999999999998</v>
      </c>
      <c r="X34" s="16">
        <f aca="true" t="shared" si="20" ref="X34:AC34">X9+X10+X11+X18+X23+X30</f>
        <v>143.20000000000005</v>
      </c>
      <c r="Y34" s="9">
        <f t="shared" si="20"/>
        <v>213.79999999999998</v>
      </c>
      <c r="Z34" s="9">
        <f t="shared" si="20"/>
        <v>95.5</v>
      </c>
      <c r="AA34" s="16">
        <f t="shared" si="20"/>
        <v>102.30000000000001</v>
      </c>
      <c r="AB34" s="9">
        <f t="shared" si="20"/>
        <v>40</v>
      </c>
      <c r="AC34" s="16">
        <f t="shared" si="20"/>
        <v>117.1</v>
      </c>
    </row>
    <row r="35" spans="1:29" s="3" customFormat="1" ht="18.75" customHeight="1">
      <c r="A35" s="25"/>
      <c r="B35" s="26"/>
      <c r="C35" s="27"/>
      <c r="D35" s="27"/>
      <c r="E35" s="27"/>
      <c r="F35" s="28"/>
      <c r="G35" s="28"/>
      <c r="H35" s="28"/>
      <c r="I35" s="28"/>
      <c r="J35" s="27"/>
      <c r="K35" s="28"/>
      <c r="L35" s="28"/>
      <c r="M35" s="28"/>
      <c r="N35" s="28"/>
      <c r="O35" s="28"/>
      <c r="P35" s="27"/>
      <c r="Q35" s="28"/>
      <c r="R35" s="28"/>
      <c r="S35" s="28"/>
      <c r="T35" s="28"/>
      <c r="U35" s="28"/>
      <c r="V35" s="27"/>
      <c r="W35" s="28"/>
      <c r="X35" s="28"/>
      <c r="Y35" s="28"/>
      <c r="Z35" s="28"/>
      <c r="AA35" s="28"/>
      <c r="AB35" s="27"/>
      <c r="AC35" s="28"/>
    </row>
    <row r="36" spans="1:29" s="3" customFormat="1" ht="98.25" customHeight="1">
      <c r="A36" s="37" t="s">
        <v>81</v>
      </c>
      <c r="B36" s="3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s="3" customFormat="1" ht="26.25" customHeight="1">
      <c r="A37" s="12" t="s">
        <v>46</v>
      </c>
      <c r="B37" s="18" t="s">
        <v>17</v>
      </c>
      <c r="C37" s="9">
        <f aca="true" t="shared" si="21" ref="C37:C44">F37+H37+J37+L37+N37+P37+R37+T37+V37+X37+Z37+AB37</f>
        <v>35.699999999999996</v>
      </c>
      <c r="D37" s="9">
        <f aca="true" t="shared" si="22" ref="D37:D44">G37+I37+K37+M37+O37+Q37+S37+U37+W37+Y37+AA37+AC37</f>
        <v>35.699999999999996</v>
      </c>
      <c r="E37" s="9">
        <f>D37/C37*100</f>
        <v>100</v>
      </c>
      <c r="F37" s="7" t="s">
        <v>58</v>
      </c>
      <c r="G37" s="7" t="s">
        <v>58</v>
      </c>
      <c r="H37" s="7" t="str">
        <f>H39</f>
        <v>0,0</v>
      </c>
      <c r="I37" s="7" t="str">
        <f>I39</f>
        <v>0,0</v>
      </c>
      <c r="J37" s="7" t="s">
        <v>58</v>
      </c>
      <c r="K37" s="7" t="s">
        <v>58</v>
      </c>
      <c r="L37" s="7" t="s">
        <v>58</v>
      </c>
      <c r="M37" s="7" t="s">
        <v>58</v>
      </c>
      <c r="N37" s="7" t="str">
        <f>N39</f>
        <v>8,7</v>
      </c>
      <c r="O37" s="7" t="str">
        <f>O39</f>
        <v>8,7</v>
      </c>
      <c r="P37" s="7" t="s">
        <v>58</v>
      </c>
      <c r="Q37" s="7" t="s">
        <v>58</v>
      </c>
      <c r="R37" s="7" t="str">
        <f aca="true" t="shared" si="23" ref="R37:W37">R39</f>
        <v>0,0</v>
      </c>
      <c r="S37" s="7" t="str">
        <f t="shared" si="23"/>
        <v>0,0</v>
      </c>
      <c r="T37" s="7" t="str">
        <f t="shared" si="23"/>
        <v>16,5</v>
      </c>
      <c r="U37" s="7" t="str">
        <f t="shared" si="23"/>
        <v>16,4</v>
      </c>
      <c r="V37" s="7" t="str">
        <f t="shared" si="23"/>
        <v>6,1</v>
      </c>
      <c r="W37" s="7" t="str">
        <f t="shared" si="23"/>
        <v>6,2</v>
      </c>
      <c r="X37" s="7" t="str">
        <f aca="true" t="shared" si="24" ref="X37:AC37">X39</f>
        <v>4,4</v>
      </c>
      <c r="Y37" s="7" t="str">
        <f t="shared" si="24"/>
        <v>4,4</v>
      </c>
      <c r="Z37" s="7">
        <f t="shared" si="24"/>
        <v>0</v>
      </c>
      <c r="AA37" s="7">
        <f t="shared" si="24"/>
        <v>0</v>
      </c>
      <c r="AB37" s="7">
        <f t="shared" si="24"/>
        <v>0</v>
      </c>
      <c r="AC37" s="7">
        <f t="shared" si="24"/>
        <v>0</v>
      </c>
    </row>
    <row r="38" spans="1:29" s="3" customFormat="1" ht="16.5" customHeight="1">
      <c r="A38" s="13"/>
      <c r="B38" s="8" t="s">
        <v>10</v>
      </c>
      <c r="C38" s="9"/>
      <c r="D38" s="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 s="3" customFormat="1" ht="312" customHeight="1">
      <c r="A39" s="7" t="s">
        <v>47</v>
      </c>
      <c r="B39" s="21" t="s">
        <v>65</v>
      </c>
      <c r="C39" s="9">
        <f t="shared" si="21"/>
        <v>35.699999999999996</v>
      </c>
      <c r="D39" s="9">
        <f t="shared" si="22"/>
        <v>35.699999999999996</v>
      </c>
      <c r="E39" s="9">
        <f>D39/C39*100</f>
        <v>100</v>
      </c>
      <c r="F39" s="7" t="s">
        <v>58</v>
      </c>
      <c r="G39" s="7" t="s">
        <v>58</v>
      </c>
      <c r="H39" s="7" t="s">
        <v>58</v>
      </c>
      <c r="I39" s="7" t="s">
        <v>58</v>
      </c>
      <c r="J39" s="7" t="s">
        <v>58</v>
      </c>
      <c r="K39" s="7" t="s">
        <v>58</v>
      </c>
      <c r="L39" s="7" t="s">
        <v>58</v>
      </c>
      <c r="M39" s="7" t="s">
        <v>58</v>
      </c>
      <c r="N39" s="7" t="s">
        <v>67</v>
      </c>
      <c r="O39" s="7" t="s">
        <v>67</v>
      </c>
      <c r="P39" s="7" t="s">
        <v>58</v>
      </c>
      <c r="Q39" s="7" t="s">
        <v>58</v>
      </c>
      <c r="R39" s="7" t="s">
        <v>58</v>
      </c>
      <c r="S39" s="7" t="s">
        <v>58</v>
      </c>
      <c r="T39" s="7" t="s">
        <v>75</v>
      </c>
      <c r="U39" s="7" t="s">
        <v>76</v>
      </c>
      <c r="V39" s="7" t="s">
        <v>78</v>
      </c>
      <c r="W39" s="7" t="s">
        <v>77</v>
      </c>
      <c r="X39" s="7" t="s">
        <v>95</v>
      </c>
      <c r="Y39" s="7" t="s">
        <v>95</v>
      </c>
      <c r="Z39" s="9">
        <v>0</v>
      </c>
      <c r="AA39" s="9">
        <v>0</v>
      </c>
      <c r="AB39" s="9">
        <v>0</v>
      </c>
      <c r="AC39" s="9">
        <v>0</v>
      </c>
    </row>
    <row r="40" spans="1:29" s="3" customFormat="1" ht="33" customHeight="1">
      <c r="A40" s="7" t="s">
        <v>54</v>
      </c>
      <c r="B40" s="21" t="s">
        <v>15</v>
      </c>
      <c r="C40" s="9">
        <f t="shared" si="21"/>
        <v>10.499999999999998</v>
      </c>
      <c r="D40" s="9">
        <f t="shared" si="22"/>
        <v>9.899999999999999</v>
      </c>
      <c r="E40" s="9">
        <f>D40/C40*100</f>
        <v>94.28571428571428</v>
      </c>
      <c r="F40" s="9">
        <f aca="true" t="shared" si="25" ref="F40:K40">F42+F43</f>
        <v>0</v>
      </c>
      <c r="G40" s="9">
        <f t="shared" si="25"/>
        <v>0</v>
      </c>
      <c r="H40" s="9">
        <f t="shared" si="25"/>
        <v>0.6</v>
      </c>
      <c r="I40" s="9">
        <f t="shared" si="25"/>
        <v>0.5</v>
      </c>
      <c r="J40" s="9">
        <f t="shared" si="25"/>
        <v>0.6</v>
      </c>
      <c r="K40" s="9">
        <f t="shared" si="25"/>
        <v>0.6</v>
      </c>
      <c r="L40" s="9">
        <f aca="true" t="shared" si="26" ref="L40:Q40">L42+L43</f>
        <v>0.6</v>
      </c>
      <c r="M40" s="9">
        <f t="shared" si="26"/>
        <v>0.5</v>
      </c>
      <c r="N40" s="9">
        <f t="shared" si="26"/>
        <v>4.7</v>
      </c>
      <c r="O40" s="9">
        <f t="shared" si="26"/>
        <v>0</v>
      </c>
      <c r="P40" s="9">
        <f t="shared" si="26"/>
        <v>0.6</v>
      </c>
      <c r="Q40" s="9">
        <f t="shared" si="26"/>
        <v>4.5</v>
      </c>
      <c r="R40" s="9">
        <f aca="true" t="shared" si="27" ref="R40:AC40">R42+R43</f>
        <v>0.6</v>
      </c>
      <c r="S40" s="9">
        <f t="shared" si="27"/>
        <v>0</v>
      </c>
      <c r="T40" s="9">
        <f t="shared" si="27"/>
        <v>0.6</v>
      </c>
      <c r="U40" s="9">
        <f t="shared" si="27"/>
        <v>0.6</v>
      </c>
      <c r="V40" s="9">
        <f t="shared" si="27"/>
        <v>0.6</v>
      </c>
      <c r="W40" s="9">
        <f t="shared" si="27"/>
        <v>0.5</v>
      </c>
      <c r="X40" s="9">
        <f t="shared" si="27"/>
        <v>0.6</v>
      </c>
      <c r="Y40" s="9">
        <f t="shared" si="27"/>
        <v>1.2</v>
      </c>
      <c r="Z40" s="9">
        <f t="shared" si="27"/>
        <v>0.5</v>
      </c>
      <c r="AA40" s="9">
        <f t="shared" si="27"/>
        <v>0.6</v>
      </c>
      <c r="AB40" s="9">
        <f t="shared" si="27"/>
        <v>0.5</v>
      </c>
      <c r="AC40" s="9">
        <f t="shared" si="27"/>
        <v>0.9</v>
      </c>
    </row>
    <row r="41" spans="1:29" s="3" customFormat="1" ht="13.5" customHeight="1">
      <c r="A41" s="7"/>
      <c r="B41" s="8" t="s">
        <v>10</v>
      </c>
      <c r="C41" s="9"/>
      <c r="D41" s="9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29" s="3" customFormat="1" ht="149.25" customHeight="1">
      <c r="A42" s="7" t="s">
        <v>57</v>
      </c>
      <c r="B42" s="21" t="s">
        <v>49</v>
      </c>
      <c r="C42" s="9">
        <f t="shared" si="21"/>
        <v>6.499999999999999</v>
      </c>
      <c r="D42" s="9">
        <f t="shared" si="22"/>
        <v>6.5</v>
      </c>
      <c r="E42" s="9">
        <f>D42/C42*100</f>
        <v>100.00000000000003</v>
      </c>
      <c r="F42" s="7" t="s">
        <v>58</v>
      </c>
      <c r="G42" s="7" t="s">
        <v>58</v>
      </c>
      <c r="H42" s="7" t="s">
        <v>48</v>
      </c>
      <c r="I42" s="7" t="s">
        <v>70</v>
      </c>
      <c r="J42" s="7" t="s">
        <v>48</v>
      </c>
      <c r="K42" s="7" t="s">
        <v>48</v>
      </c>
      <c r="L42" s="7" t="s">
        <v>48</v>
      </c>
      <c r="M42" s="7" t="s">
        <v>70</v>
      </c>
      <c r="N42" s="7" t="s">
        <v>63</v>
      </c>
      <c r="O42" s="7" t="s">
        <v>58</v>
      </c>
      <c r="P42" s="7" t="s">
        <v>48</v>
      </c>
      <c r="Q42" s="7" t="s">
        <v>71</v>
      </c>
      <c r="R42" s="7" t="s">
        <v>48</v>
      </c>
      <c r="S42" s="7" t="s">
        <v>58</v>
      </c>
      <c r="T42" s="7" t="s">
        <v>48</v>
      </c>
      <c r="U42" s="7" t="s">
        <v>48</v>
      </c>
      <c r="V42" s="7" t="s">
        <v>48</v>
      </c>
      <c r="W42" s="7" t="s">
        <v>70</v>
      </c>
      <c r="X42" s="7" t="s">
        <v>48</v>
      </c>
      <c r="Y42" s="7" t="s">
        <v>96</v>
      </c>
      <c r="Z42" s="7" t="s">
        <v>70</v>
      </c>
      <c r="AA42" s="7" t="s">
        <v>48</v>
      </c>
      <c r="AB42" s="7" t="s">
        <v>70</v>
      </c>
      <c r="AC42" s="7" t="s">
        <v>97</v>
      </c>
    </row>
    <row r="43" spans="1:29" s="3" customFormat="1" ht="96.75" customHeight="1">
      <c r="A43" s="7" t="s">
        <v>55</v>
      </c>
      <c r="B43" s="17" t="s">
        <v>56</v>
      </c>
      <c r="C43" s="9">
        <f t="shared" si="21"/>
        <v>4</v>
      </c>
      <c r="D43" s="9">
        <f t="shared" si="22"/>
        <v>3.4</v>
      </c>
      <c r="E43" s="9">
        <f>D43/C43*100</f>
        <v>85</v>
      </c>
      <c r="F43" s="7" t="s">
        <v>58</v>
      </c>
      <c r="G43" s="7" t="s">
        <v>58</v>
      </c>
      <c r="H43" s="7" t="s">
        <v>58</v>
      </c>
      <c r="I43" s="7" t="s">
        <v>58</v>
      </c>
      <c r="J43" s="7" t="s">
        <v>58</v>
      </c>
      <c r="K43" s="7" t="s">
        <v>58</v>
      </c>
      <c r="L43" s="7" t="s">
        <v>58</v>
      </c>
      <c r="M43" s="7" t="s">
        <v>58</v>
      </c>
      <c r="N43" s="7" t="s">
        <v>68</v>
      </c>
      <c r="O43" s="7" t="s">
        <v>58</v>
      </c>
      <c r="P43" s="7" t="s">
        <v>58</v>
      </c>
      <c r="Q43" s="7" t="s">
        <v>69</v>
      </c>
      <c r="R43" s="7" t="s">
        <v>58</v>
      </c>
      <c r="S43" s="7" t="s">
        <v>58</v>
      </c>
      <c r="T43" s="7" t="s">
        <v>58</v>
      </c>
      <c r="U43" s="7" t="s">
        <v>58</v>
      </c>
      <c r="V43" s="7" t="s">
        <v>58</v>
      </c>
      <c r="W43" s="7" t="s">
        <v>58</v>
      </c>
      <c r="X43" s="7" t="s">
        <v>58</v>
      </c>
      <c r="Y43" s="7" t="s">
        <v>58</v>
      </c>
      <c r="Z43" s="7" t="s">
        <v>58</v>
      </c>
      <c r="AA43" s="7" t="s">
        <v>58</v>
      </c>
      <c r="AB43" s="7" t="s">
        <v>58</v>
      </c>
      <c r="AC43" s="7" t="s">
        <v>58</v>
      </c>
    </row>
    <row r="44" spans="1:29" s="3" customFormat="1" ht="23.25" customHeight="1">
      <c r="A44" s="7"/>
      <c r="B44" s="2" t="s">
        <v>4</v>
      </c>
      <c r="C44" s="9">
        <f t="shared" si="21"/>
        <v>46.2</v>
      </c>
      <c r="D44" s="9">
        <f t="shared" si="22"/>
        <v>45.6</v>
      </c>
      <c r="E44" s="9">
        <f>D44/C44*100</f>
        <v>98.7012987012987</v>
      </c>
      <c r="F44" s="9">
        <f aca="true" t="shared" si="28" ref="F44:K44">F37+F40</f>
        <v>0</v>
      </c>
      <c r="G44" s="9">
        <f t="shared" si="28"/>
        <v>0</v>
      </c>
      <c r="H44" s="9">
        <f t="shared" si="28"/>
        <v>0.6</v>
      </c>
      <c r="I44" s="9">
        <f t="shared" si="28"/>
        <v>0.5</v>
      </c>
      <c r="J44" s="9">
        <f t="shared" si="28"/>
        <v>0.6</v>
      </c>
      <c r="K44" s="9">
        <f t="shared" si="28"/>
        <v>0.6</v>
      </c>
      <c r="L44" s="9">
        <f aca="true" t="shared" si="29" ref="L44:Q44">L37+L40</f>
        <v>0.6</v>
      </c>
      <c r="M44" s="9">
        <f t="shared" si="29"/>
        <v>0.5</v>
      </c>
      <c r="N44" s="9">
        <f t="shared" si="29"/>
        <v>13.399999999999999</v>
      </c>
      <c r="O44" s="9">
        <f t="shared" si="29"/>
        <v>8.7</v>
      </c>
      <c r="P44" s="9">
        <f t="shared" si="29"/>
        <v>0.6</v>
      </c>
      <c r="Q44" s="9">
        <f t="shared" si="29"/>
        <v>4.5</v>
      </c>
      <c r="R44" s="9">
        <f aca="true" t="shared" si="30" ref="R44:W44">R37+R40</f>
        <v>0.6</v>
      </c>
      <c r="S44" s="9">
        <f t="shared" si="30"/>
        <v>0</v>
      </c>
      <c r="T44" s="9">
        <f t="shared" si="30"/>
        <v>17.1</v>
      </c>
      <c r="U44" s="9">
        <f t="shared" si="30"/>
        <v>17</v>
      </c>
      <c r="V44" s="9">
        <f t="shared" si="30"/>
        <v>6.699999999999999</v>
      </c>
      <c r="W44" s="9">
        <f t="shared" si="30"/>
        <v>6.7</v>
      </c>
      <c r="X44" s="9">
        <f aca="true" t="shared" si="31" ref="X44:AC44">X37+X40</f>
        <v>5</v>
      </c>
      <c r="Y44" s="9">
        <f t="shared" si="31"/>
        <v>5.6000000000000005</v>
      </c>
      <c r="Z44" s="9">
        <f t="shared" si="31"/>
        <v>0.5</v>
      </c>
      <c r="AA44" s="9">
        <f t="shared" si="31"/>
        <v>0.6</v>
      </c>
      <c r="AB44" s="9">
        <f t="shared" si="31"/>
        <v>0.5</v>
      </c>
      <c r="AC44" s="9">
        <f t="shared" si="31"/>
        <v>0.9</v>
      </c>
    </row>
    <row r="45" spans="1:29" s="3" customFormat="1" ht="68.25" customHeight="1">
      <c r="A45" s="37" t="s">
        <v>82</v>
      </c>
      <c r="B45" s="38"/>
      <c r="C45" s="9"/>
      <c r="D45" s="9"/>
      <c r="E45" s="36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s="3" customFormat="1" ht="26.25" customHeight="1">
      <c r="A46" s="12" t="s">
        <v>46</v>
      </c>
      <c r="B46" s="18" t="s">
        <v>17</v>
      </c>
      <c r="C46" s="9">
        <f>F46+H46+J46+L46+N46+P46+R46+T46+V46+X46+Z46+AB46</f>
        <v>2</v>
      </c>
      <c r="D46" s="9">
        <f>G46+I46+K46+M46+O46+Q46+S46+U46+W46+Y46+AA46+AC46</f>
        <v>2</v>
      </c>
      <c r="E46" s="7">
        <f aca="true" t="shared" si="32" ref="E46:Q46">E48</f>
        <v>0</v>
      </c>
      <c r="F46" s="7" t="str">
        <f t="shared" si="32"/>
        <v>0,0</v>
      </c>
      <c r="G46" s="7" t="str">
        <f t="shared" si="32"/>
        <v>0,0</v>
      </c>
      <c r="H46" s="7" t="str">
        <f t="shared" si="32"/>
        <v>0,0</v>
      </c>
      <c r="I46" s="7" t="str">
        <f t="shared" si="32"/>
        <v>0,0</v>
      </c>
      <c r="J46" s="7" t="str">
        <f t="shared" si="32"/>
        <v>0,0</v>
      </c>
      <c r="K46" s="7" t="str">
        <f t="shared" si="32"/>
        <v>0,0</v>
      </c>
      <c r="L46" s="7" t="str">
        <f t="shared" si="32"/>
        <v>0,0</v>
      </c>
      <c r="M46" s="7" t="str">
        <f t="shared" si="32"/>
        <v>0,0</v>
      </c>
      <c r="N46" s="7" t="str">
        <f t="shared" si="32"/>
        <v>0,0</v>
      </c>
      <c r="O46" s="7" t="str">
        <f t="shared" si="32"/>
        <v>0,0</v>
      </c>
      <c r="P46" s="7" t="str">
        <f t="shared" si="32"/>
        <v>0,0</v>
      </c>
      <c r="Q46" s="7" t="str">
        <f t="shared" si="32"/>
        <v>0,0</v>
      </c>
      <c r="R46" s="7" t="str">
        <f aca="true" t="shared" si="33" ref="R46:W46">R48</f>
        <v>0,0</v>
      </c>
      <c r="S46" s="7" t="str">
        <f t="shared" si="33"/>
        <v>0,0</v>
      </c>
      <c r="T46" s="7" t="str">
        <f t="shared" si="33"/>
        <v>0,0</v>
      </c>
      <c r="U46" s="9">
        <v>0</v>
      </c>
      <c r="V46" s="9">
        <f t="shared" si="33"/>
        <v>0</v>
      </c>
      <c r="W46" s="9">
        <f t="shared" si="33"/>
        <v>0</v>
      </c>
      <c r="X46" s="7">
        <f>X48</f>
        <v>2</v>
      </c>
      <c r="Y46" s="7">
        <f>Y48</f>
        <v>2</v>
      </c>
      <c r="Z46" s="7" t="str">
        <f>Z48</f>
        <v>0,0</v>
      </c>
      <c r="AA46" s="9">
        <v>0</v>
      </c>
      <c r="AB46" s="9">
        <f>AB48</f>
        <v>0</v>
      </c>
      <c r="AC46" s="9">
        <f>AC48</f>
        <v>0</v>
      </c>
    </row>
    <row r="47" spans="1:29" s="3" customFormat="1" ht="16.5" customHeight="1">
      <c r="A47" s="13"/>
      <c r="B47" s="8" t="s">
        <v>10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34"/>
      <c r="V47" s="7"/>
      <c r="W47" s="7"/>
      <c r="X47" s="7"/>
      <c r="Y47" s="7"/>
      <c r="Z47" s="7"/>
      <c r="AA47" s="34"/>
      <c r="AB47" s="7"/>
      <c r="AC47" s="7"/>
    </row>
    <row r="48" spans="1:29" s="3" customFormat="1" ht="162" customHeight="1">
      <c r="A48" s="7" t="s">
        <v>47</v>
      </c>
      <c r="B48" s="21" t="s">
        <v>85</v>
      </c>
      <c r="C48" s="9">
        <f>F48+H48+J48+L48+N48+P48+R48+T48+V48+X48+Z48+AB48</f>
        <v>2</v>
      </c>
      <c r="D48" s="9">
        <f>G48+I48+K48+M48+O48+Q48+S48+U48+W48+Y48+AA48+AC48</f>
        <v>2</v>
      </c>
      <c r="E48" s="9">
        <v>0</v>
      </c>
      <c r="F48" s="7" t="s">
        <v>58</v>
      </c>
      <c r="G48" s="7" t="s">
        <v>58</v>
      </c>
      <c r="H48" s="7" t="s">
        <v>58</v>
      </c>
      <c r="I48" s="7" t="s">
        <v>58</v>
      </c>
      <c r="J48" s="7" t="s">
        <v>58</v>
      </c>
      <c r="K48" s="7" t="s">
        <v>58</v>
      </c>
      <c r="L48" s="7" t="s">
        <v>58</v>
      </c>
      <c r="M48" s="7" t="s">
        <v>58</v>
      </c>
      <c r="N48" s="7" t="s">
        <v>58</v>
      </c>
      <c r="O48" s="7" t="s">
        <v>58</v>
      </c>
      <c r="P48" s="7" t="s">
        <v>58</v>
      </c>
      <c r="Q48" s="7" t="s">
        <v>58</v>
      </c>
      <c r="R48" s="7" t="s">
        <v>58</v>
      </c>
      <c r="S48" s="7" t="s">
        <v>58</v>
      </c>
      <c r="T48" s="7" t="s">
        <v>58</v>
      </c>
      <c r="U48" s="9">
        <v>0</v>
      </c>
      <c r="V48" s="9">
        <v>0</v>
      </c>
      <c r="W48" s="9">
        <v>0</v>
      </c>
      <c r="X48" s="9">
        <v>2</v>
      </c>
      <c r="Y48" s="9">
        <v>2</v>
      </c>
      <c r="Z48" s="7" t="s">
        <v>58</v>
      </c>
      <c r="AA48" s="9">
        <v>0</v>
      </c>
      <c r="AB48" s="9">
        <v>0</v>
      </c>
      <c r="AC48" s="9">
        <v>0</v>
      </c>
    </row>
    <row r="49" spans="1:29" s="3" customFormat="1" ht="63" customHeight="1">
      <c r="A49" s="12" t="s">
        <v>54</v>
      </c>
      <c r="B49" s="21" t="s">
        <v>83</v>
      </c>
      <c r="C49" s="9">
        <f>F49+H49+J49+L49+N49+P49+R49+T49+V49+X49+Z49+AB49</f>
        <v>18.7</v>
      </c>
      <c r="D49" s="9">
        <f>G49+I49+K49+M49+O49+Q49+S49+U49+W49+Y49+AA49+AC49</f>
        <v>18.6</v>
      </c>
      <c r="E49" s="7" t="s">
        <v>99</v>
      </c>
      <c r="F49" s="7" t="str">
        <f aca="true" t="shared" si="34" ref="E49:T49">F51</f>
        <v>0,0</v>
      </c>
      <c r="G49" s="7" t="str">
        <f t="shared" si="34"/>
        <v>0,0</v>
      </c>
      <c r="H49" s="7" t="str">
        <f t="shared" si="34"/>
        <v>0,0</v>
      </c>
      <c r="I49" s="7" t="str">
        <f t="shared" si="34"/>
        <v>0,0</v>
      </c>
      <c r="J49" s="7" t="str">
        <f t="shared" si="34"/>
        <v>0,0</v>
      </c>
      <c r="K49" s="7" t="str">
        <f t="shared" si="34"/>
        <v>0,0</v>
      </c>
      <c r="L49" s="7" t="str">
        <f t="shared" si="34"/>
        <v>0,0</v>
      </c>
      <c r="M49" s="7" t="str">
        <f t="shared" si="34"/>
        <v>0,0</v>
      </c>
      <c r="N49" s="7" t="str">
        <f t="shared" si="34"/>
        <v>0,0</v>
      </c>
      <c r="O49" s="7" t="str">
        <f t="shared" si="34"/>
        <v>0,0</v>
      </c>
      <c r="P49" s="7" t="str">
        <f t="shared" si="34"/>
        <v>0,0</v>
      </c>
      <c r="Q49" s="7" t="str">
        <f t="shared" si="34"/>
        <v>0,0</v>
      </c>
      <c r="R49" s="7" t="str">
        <f t="shared" si="34"/>
        <v>0,0</v>
      </c>
      <c r="S49" s="7" t="str">
        <f t="shared" si="34"/>
        <v>0,0</v>
      </c>
      <c r="T49" s="7" t="str">
        <f t="shared" si="34"/>
        <v>0,0</v>
      </c>
      <c r="U49" s="9">
        <f aca="true" t="shared" si="35" ref="U49:Z49">U51</f>
        <v>0</v>
      </c>
      <c r="V49" s="7" t="str">
        <f t="shared" si="35"/>
        <v>13,9</v>
      </c>
      <c r="W49" s="7" t="str">
        <f t="shared" si="35"/>
        <v>4,2</v>
      </c>
      <c r="X49" s="7" t="str">
        <f t="shared" si="35"/>
        <v>2,8</v>
      </c>
      <c r="Y49" s="7" t="str">
        <f t="shared" si="35"/>
        <v>4,2</v>
      </c>
      <c r="Z49" s="7" t="str">
        <f t="shared" si="35"/>
        <v>0</v>
      </c>
      <c r="AA49" s="9">
        <f>AA51</f>
        <v>4.1</v>
      </c>
      <c r="AB49" s="9">
        <v>2</v>
      </c>
      <c r="AC49" s="9">
        <v>6.1</v>
      </c>
    </row>
    <row r="50" spans="1:29" s="3" customFormat="1" ht="16.5" customHeight="1">
      <c r="A50" s="13"/>
      <c r="B50" s="8" t="s">
        <v>10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34"/>
      <c r="V50" s="7"/>
      <c r="W50" s="7"/>
      <c r="X50" s="7"/>
      <c r="Y50" s="7"/>
      <c r="Z50" s="7"/>
      <c r="AA50" s="34"/>
      <c r="AB50" s="36"/>
      <c r="AC50" s="36"/>
    </row>
    <row r="51" spans="1:29" s="3" customFormat="1" ht="84" customHeight="1">
      <c r="A51" s="7" t="s">
        <v>57</v>
      </c>
      <c r="B51" s="21" t="s">
        <v>84</v>
      </c>
      <c r="C51" s="9">
        <f>F51+H51+J51+L51+N51+P51+R51+T51+V51+X51+Z51+AB51</f>
        <v>16.7</v>
      </c>
      <c r="D51" s="9">
        <f>G51+I51+K51+M51+O51+Q51+S51+U51+W51+Y51+AA51+AC51</f>
        <v>16.6</v>
      </c>
      <c r="E51" s="9">
        <f>D51/C51*100</f>
        <v>99.40119760479044</v>
      </c>
      <c r="F51" s="7" t="s">
        <v>58</v>
      </c>
      <c r="G51" s="7" t="s">
        <v>58</v>
      </c>
      <c r="H51" s="7" t="s">
        <v>58</v>
      </c>
      <c r="I51" s="7" t="s">
        <v>58</v>
      </c>
      <c r="J51" s="7" t="s">
        <v>58</v>
      </c>
      <c r="K51" s="7" t="s">
        <v>58</v>
      </c>
      <c r="L51" s="7" t="s">
        <v>58</v>
      </c>
      <c r="M51" s="7" t="s">
        <v>58</v>
      </c>
      <c r="N51" s="7" t="s">
        <v>58</v>
      </c>
      <c r="O51" s="7" t="s">
        <v>58</v>
      </c>
      <c r="P51" s="7" t="s">
        <v>58</v>
      </c>
      <c r="Q51" s="7" t="s">
        <v>58</v>
      </c>
      <c r="R51" s="7" t="s">
        <v>58</v>
      </c>
      <c r="S51" s="7" t="s">
        <v>58</v>
      </c>
      <c r="T51" s="7" t="s">
        <v>58</v>
      </c>
      <c r="U51" s="9">
        <v>0</v>
      </c>
      <c r="V51" s="7" t="s">
        <v>87</v>
      </c>
      <c r="W51" s="7" t="s">
        <v>86</v>
      </c>
      <c r="X51" s="7" t="s">
        <v>94</v>
      </c>
      <c r="Y51" s="7" t="s">
        <v>86</v>
      </c>
      <c r="Z51" s="7" t="s">
        <v>93</v>
      </c>
      <c r="AA51" s="9">
        <v>4.1</v>
      </c>
      <c r="AB51" s="9">
        <v>0</v>
      </c>
      <c r="AC51" s="9">
        <v>4.1</v>
      </c>
    </row>
    <row r="52" spans="1:29" s="3" customFormat="1" ht="84" customHeight="1">
      <c r="A52" s="7" t="s">
        <v>55</v>
      </c>
      <c r="B52" s="35" t="s">
        <v>92</v>
      </c>
      <c r="C52" s="9">
        <v>2</v>
      </c>
      <c r="D52" s="9">
        <v>2</v>
      </c>
      <c r="E52" s="9">
        <v>0</v>
      </c>
      <c r="F52" s="7" t="s">
        <v>93</v>
      </c>
      <c r="G52" s="7" t="s">
        <v>93</v>
      </c>
      <c r="H52" s="7" t="s">
        <v>93</v>
      </c>
      <c r="I52" s="7" t="s">
        <v>93</v>
      </c>
      <c r="J52" s="7" t="s">
        <v>93</v>
      </c>
      <c r="K52" s="7" t="s">
        <v>93</v>
      </c>
      <c r="L52" s="7" t="s">
        <v>93</v>
      </c>
      <c r="M52" s="7" t="s">
        <v>93</v>
      </c>
      <c r="N52" s="7" t="s">
        <v>93</v>
      </c>
      <c r="O52" s="7" t="s">
        <v>93</v>
      </c>
      <c r="P52" s="7" t="s">
        <v>93</v>
      </c>
      <c r="Q52" s="7" t="s">
        <v>93</v>
      </c>
      <c r="R52" s="7" t="s">
        <v>93</v>
      </c>
      <c r="S52" s="7" t="s">
        <v>93</v>
      </c>
      <c r="T52" s="7" t="s">
        <v>93</v>
      </c>
      <c r="U52" s="9">
        <v>0</v>
      </c>
      <c r="V52" s="7" t="s">
        <v>93</v>
      </c>
      <c r="W52" s="7" t="s">
        <v>93</v>
      </c>
      <c r="X52" s="7" t="s">
        <v>93</v>
      </c>
      <c r="Y52" s="7" t="s">
        <v>93</v>
      </c>
      <c r="Z52" s="7" t="s">
        <v>93</v>
      </c>
      <c r="AA52" s="9">
        <v>0</v>
      </c>
      <c r="AB52" s="9">
        <v>2</v>
      </c>
      <c r="AC52" s="9">
        <v>2</v>
      </c>
    </row>
    <row r="53" spans="1:29" s="3" customFormat="1" ht="23.25" customHeight="1">
      <c r="A53" s="7"/>
      <c r="B53" s="2" t="s">
        <v>4</v>
      </c>
      <c r="C53" s="9">
        <f>F53+H53+J53+L53+N53+P53+R53+T53+V53+X53+Z53+AB53</f>
        <v>20.7</v>
      </c>
      <c r="D53" s="9">
        <f>G53+I53+K53+M53+O53+Q53+S53+U53+W53+Y53+AA53+AC53</f>
        <v>20.6</v>
      </c>
      <c r="E53" s="9">
        <f aca="true" t="shared" si="36" ref="E53:T53">E46+E49</f>
        <v>99.5</v>
      </c>
      <c r="F53" s="9">
        <f t="shared" si="36"/>
        <v>0</v>
      </c>
      <c r="G53" s="9">
        <f t="shared" si="36"/>
        <v>0</v>
      </c>
      <c r="H53" s="9">
        <f t="shared" si="36"/>
        <v>0</v>
      </c>
      <c r="I53" s="9">
        <f t="shared" si="36"/>
        <v>0</v>
      </c>
      <c r="J53" s="9">
        <f t="shared" si="36"/>
        <v>0</v>
      </c>
      <c r="K53" s="9">
        <f t="shared" si="36"/>
        <v>0</v>
      </c>
      <c r="L53" s="9">
        <f t="shared" si="36"/>
        <v>0</v>
      </c>
      <c r="M53" s="9">
        <f t="shared" si="36"/>
        <v>0</v>
      </c>
      <c r="N53" s="9">
        <f t="shared" si="36"/>
        <v>0</v>
      </c>
      <c r="O53" s="9">
        <f t="shared" si="36"/>
        <v>0</v>
      </c>
      <c r="P53" s="9">
        <f t="shared" si="36"/>
        <v>0</v>
      </c>
      <c r="Q53" s="9">
        <f t="shared" si="36"/>
        <v>0</v>
      </c>
      <c r="R53" s="9">
        <f t="shared" si="36"/>
        <v>0</v>
      </c>
      <c r="S53" s="9">
        <f t="shared" si="36"/>
        <v>0</v>
      </c>
      <c r="T53" s="9">
        <f t="shared" si="36"/>
        <v>0</v>
      </c>
      <c r="U53" s="9">
        <f aca="true" t="shared" si="37" ref="U53:AC53">U46+U49</f>
        <v>0</v>
      </c>
      <c r="V53" s="9">
        <f t="shared" si="37"/>
        <v>13.9</v>
      </c>
      <c r="W53" s="9">
        <f t="shared" si="37"/>
        <v>4.2</v>
      </c>
      <c r="X53" s="9">
        <f t="shared" si="37"/>
        <v>4.8</v>
      </c>
      <c r="Y53" s="9">
        <f t="shared" si="37"/>
        <v>6.2</v>
      </c>
      <c r="Z53" s="9">
        <f t="shared" si="37"/>
        <v>0</v>
      </c>
      <c r="AA53" s="9">
        <f t="shared" si="37"/>
        <v>4.1</v>
      </c>
      <c r="AB53" s="9">
        <f t="shared" si="37"/>
        <v>2</v>
      </c>
      <c r="AC53" s="9">
        <f t="shared" si="37"/>
        <v>6.1</v>
      </c>
    </row>
    <row r="54" spans="1:23" s="3" customFormat="1" ht="23.25" customHeight="1">
      <c r="A54" s="25"/>
      <c r="B54" s="26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</row>
    <row r="55" spans="1:11" s="3" customFormat="1" ht="18.75">
      <c r="A55" s="6"/>
      <c r="B55" s="4" t="s">
        <v>38</v>
      </c>
      <c r="C55" s="1"/>
      <c r="D55" s="1"/>
      <c r="E55" s="10"/>
      <c r="F55" s="1"/>
      <c r="G55" s="4" t="s">
        <v>39</v>
      </c>
      <c r="H55" s="1"/>
      <c r="I55" s="1"/>
      <c r="J55" s="1"/>
      <c r="K55" s="1"/>
    </row>
    <row r="56" spans="1:11" s="3" customFormat="1" ht="16.5" customHeight="1">
      <c r="A56" s="6"/>
      <c r="B56" s="1"/>
      <c r="C56" s="1"/>
      <c r="D56" s="1"/>
      <c r="E56" s="11"/>
      <c r="F56" s="1"/>
      <c r="G56" s="1"/>
      <c r="H56" s="1"/>
      <c r="I56" s="1"/>
      <c r="J56" s="1"/>
      <c r="K56" s="1"/>
    </row>
    <row r="57" spans="1:11" s="3" customFormat="1" ht="18">
      <c r="A57" s="6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s="3" customFormat="1" ht="18">
      <c r="A58" s="6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s="3" customFormat="1" ht="38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s="3" customFormat="1" ht="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s="3" customFormat="1" ht="40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s="3" customFormat="1" ht="18">
      <c r="A62"/>
      <c r="B62" s="5"/>
      <c r="C62" s="5"/>
      <c r="D62" s="5"/>
      <c r="E62" s="5"/>
      <c r="F62" s="5"/>
      <c r="G62" s="5"/>
      <c r="H62" s="5"/>
      <c r="I62" s="5"/>
      <c r="J62" s="5"/>
      <c r="K62"/>
    </row>
    <row r="63" spans="1:11" s="3" customFormat="1" ht="18">
      <c r="A63"/>
      <c r="B63" s="5"/>
      <c r="C63" s="5"/>
      <c r="D63" s="5"/>
      <c r="E63" s="5"/>
      <c r="F63" s="5"/>
      <c r="G63" s="5"/>
      <c r="H63" s="5"/>
      <c r="I63" s="5"/>
      <c r="J63" s="5"/>
      <c r="K63"/>
    </row>
    <row r="64" spans="1:11" s="3" customFormat="1" ht="18">
      <c r="A64"/>
      <c r="B64" s="5"/>
      <c r="C64" s="5"/>
      <c r="D64" s="5"/>
      <c r="E64" s="5"/>
      <c r="F64" s="5"/>
      <c r="G64" s="5"/>
      <c r="H64" s="5"/>
      <c r="I64" s="5"/>
      <c r="J64" s="5"/>
      <c r="K64"/>
    </row>
    <row r="65" spans="2:10" ht="12.75">
      <c r="B65" s="5"/>
      <c r="C65" s="5"/>
      <c r="D65" s="5"/>
      <c r="E65" s="5"/>
      <c r="F65" s="5"/>
      <c r="G65" s="5"/>
      <c r="H65" s="5"/>
      <c r="I65" s="5"/>
      <c r="J65" s="5"/>
    </row>
    <row r="66" spans="2:10" ht="12.75">
      <c r="B66" s="5"/>
      <c r="C66" s="5"/>
      <c r="D66" s="5"/>
      <c r="E66" s="5"/>
      <c r="F66" s="5"/>
      <c r="G66" s="5"/>
      <c r="H66" s="5"/>
      <c r="I66" s="5"/>
      <c r="J66" s="5"/>
    </row>
    <row r="67" spans="2:10" ht="12.75">
      <c r="B67" s="5"/>
      <c r="C67" s="5"/>
      <c r="D67" s="5"/>
      <c r="E67" s="5"/>
      <c r="F67" s="5"/>
      <c r="G67" s="5"/>
      <c r="H67" s="5"/>
      <c r="I67" s="5"/>
      <c r="J67" s="5"/>
    </row>
    <row r="68" spans="2:10" ht="12.75">
      <c r="B68" s="5"/>
      <c r="C68" s="5"/>
      <c r="D68" s="5"/>
      <c r="E68" s="5"/>
      <c r="F68" s="5"/>
      <c r="G68" s="5"/>
      <c r="H68" s="5"/>
      <c r="I68" s="5"/>
      <c r="J68" s="5"/>
    </row>
    <row r="69" spans="2:10" ht="12.75">
      <c r="B69" s="5"/>
      <c r="C69" s="5"/>
      <c r="D69" s="5"/>
      <c r="E69" s="5"/>
      <c r="F69" s="5"/>
      <c r="G69" s="5"/>
      <c r="H69" s="5"/>
      <c r="I69" s="5"/>
      <c r="J69" s="5"/>
    </row>
    <row r="70" spans="2:10" ht="12.75">
      <c r="B70" s="5"/>
      <c r="C70" s="5"/>
      <c r="D70" s="5"/>
      <c r="E70" s="5"/>
      <c r="F70" s="5"/>
      <c r="G70" s="5"/>
      <c r="H70" s="5"/>
      <c r="I70" s="5"/>
      <c r="J70" s="5"/>
    </row>
    <row r="71" spans="2:10" ht="12.75">
      <c r="B71" s="5"/>
      <c r="C71" s="5"/>
      <c r="D71" s="5"/>
      <c r="E71" s="5"/>
      <c r="F71" s="5"/>
      <c r="G71" s="5"/>
      <c r="H71" s="5"/>
      <c r="I71" s="5"/>
      <c r="J71" s="5"/>
    </row>
    <row r="72" spans="2:10" ht="12.75">
      <c r="B72" s="5"/>
      <c r="C72" s="5"/>
      <c r="D72" s="5"/>
      <c r="E72" s="5"/>
      <c r="F72" s="5"/>
      <c r="G72" s="5"/>
      <c r="H72" s="5"/>
      <c r="I72" s="5"/>
      <c r="J72" s="5"/>
    </row>
    <row r="73" spans="2:10" ht="12.75">
      <c r="B73" s="5"/>
      <c r="C73" s="5"/>
      <c r="D73" s="5"/>
      <c r="E73" s="5"/>
      <c r="F73" s="5"/>
      <c r="G73" s="5"/>
      <c r="H73" s="5"/>
      <c r="I73" s="5"/>
      <c r="J73" s="5"/>
    </row>
    <row r="74" spans="2:10" ht="12.75">
      <c r="B74" s="5"/>
      <c r="C74" s="5"/>
      <c r="D74" s="5"/>
      <c r="E74" s="5"/>
      <c r="F74" s="5"/>
      <c r="G74" s="5"/>
      <c r="H74" s="5"/>
      <c r="I74" s="5"/>
      <c r="J74" s="5"/>
    </row>
    <row r="75" spans="2:10" ht="12.75">
      <c r="B75" s="5"/>
      <c r="C75" s="5"/>
      <c r="D75" s="5"/>
      <c r="E75" s="5"/>
      <c r="F75" s="5"/>
      <c r="G75" s="5"/>
      <c r="H75" s="5"/>
      <c r="I75" s="5"/>
      <c r="J75" s="5"/>
    </row>
    <row r="76" spans="2:10" ht="12.75">
      <c r="B76" s="5"/>
      <c r="C76" s="5"/>
      <c r="D76" s="5"/>
      <c r="E76" s="5"/>
      <c r="F76" s="5"/>
      <c r="G76" s="5"/>
      <c r="H76" s="5"/>
      <c r="I76" s="5"/>
      <c r="J76" s="5"/>
    </row>
    <row r="77" spans="2:10" ht="12.75">
      <c r="B77" s="5"/>
      <c r="C77" s="5"/>
      <c r="D77" s="5"/>
      <c r="E77" s="5"/>
      <c r="F77" s="5"/>
      <c r="G77" s="5"/>
      <c r="H77" s="5"/>
      <c r="I77" s="5"/>
      <c r="J77" s="5"/>
    </row>
    <row r="78" spans="2:10" ht="12.75">
      <c r="B78" s="5"/>
      <c r="C78" s="5"/>
      <c r="D78" s="5"/>
      <c r="E78" s="5"/>
      <c r="F78" s="5"/>
      <c r="G78" s="5"/>
      <c r="H78" s="5"/>
      <c r="I78" s="5"/>
      <c r="J78" s="5"/>
    </row>
    <row r="79" spans="2:10" ht="12.75">
      <c r="B79" s="5"/>
      <c r="C79" s="5"/>
      <c r="D79" s="5"/>
      <c r="E79" s="5"/>
      <c r="F79" s="5"/>
      <c r="G79" s="5"/>
      <c r="H79" s="5"/>
      <c r="I79" s="5"/>
      <c r="J79" s="5"/>
    </row>
    <row r="80" spans="2:10" ht="12.75">
      <c r="B80" s="5"/>
      <c r="C80" s="5"/>
      <c r="D80" s="5"/>
      <c r="E80" s="5"/>
      <c r="F80" s="5"/>
      <c r="G80" s="5"/>
      <c r="H80" s="5"/>
      <c r="I80" s="5"/>
      <c r="J80" s="5"/>
    </row>
    <row r="81" spans="2:10" ht="12.75">
      <c r="B81" s="5"/>
      <c r="C81" s="5"/>
      <c r="D81" s="5"/>
      <c r="E81" s="5"/>
      <c r="F81" s="5"/>
      <c r="G81" s="5"/>
      <c r="H81" s="5"/>
      <c r="I81" s="5"/>
      <c r="J81" s="5"/>
    </row>
    <row r="82" spans="2:10" ht="12.75">
      <c r="B82" s="5"/>
      <c r="C82" s="5"/>
      <c r="D82" s="5"/>
      <c r="E82" s="5"/>
      <c r="F82" s="5"/>
      <c r="G82" s="5"/>
      <c r="H82" s="5"/>
      <c r="I82" s="5"/>
      <c r="J82" s="5"/>
    </row>
    <row r="83" spans="2:10" ht="12.75">
      <c r="B83" s="5"/>
      <c r="C83" s="5"/>
      <c r="D83" s="5"/>
      <c r="E83" s="5"/>
      <c r="F83" s="5"/>
      <c r="G83" s="5"/>
      <c r="H83" s="5"/>
      <c r="I83" s="5"/>
      <c r="J83" s="5"/>
    </row>
    <row r="84" spans="2:10" ht="12.75">
      <c r="B84" s="5"/>
      <c r="C84" s="5"/>
      <c r="D84" s="5"/>
      <c r="E84" s="5"/>
      <c r="F84" s="5"/>
      <c r="G84" s="5"/>
      <c r="H84" s="5"/>
      <c r="I84" s="5"/>
      <c r="J84" s="5"/>
    </row>
    <row r="85" spans="2:10" ht="12.75">
      <c r="B85" s="5"/>
      <c r="C85" s="5"/>
      <c r="D85" s="5"/>
      <c r="E85" s="5"/>
      <c r="F85" s="5"/>
      <c r="G85" s="5"/>
      <c r="H85" s="5"/>
      <c r="I85" s="5"/>
      <c r="J85" s="5"/>
    </row>
    <row r="86" spans="2:10" ht="12.75">
      <c r="B86" s="5"/>
      <c r="C86" s="5"/>
      <c r="D86" s="5"/>
      <c r="E86" s="5"/>
      <c r="F86" s="5"/>
      <c r="G86" s="5"/>
      <c r="H86" s="5"/>
      <c r="I86" s="5"/>
      <c r="J86" s="5"/>
    </row>
    <row r="87" spans="2:10" ht="12.75">
      <c r="B87" s="5"/>
      <c r="C87" s="5"/>
      <c r="D87" s="5"/>
      <c r="E87" s="5"/>
      <c r="F87" s="5"/>
      <c r="G87" s="5"/>
      <c r="H87" s="5"/>
      <c r="I87" s="5"/>
      <c r="J87" s="5"/>
    </row>
    <row r="88" spans="2:10" ht="12.75">
      <c r="B88" s="5"/>
      <c r="C88" s="5"/>
      <c r="D88" s="5"/>
      <c r="E88" s="5"/>
      <c r="F88" s="5"/>
      <c r="G88" s="5"/>
      <c r="H88" s="5"/>
      <c r="I88" s="5"/>
      <c r="J88" s="5"/>
    </row>
    <row r="89" spans="2:10" ht="12.75">
      <c r="B89" s="5"/>
      <c r="C89" s="5"/>
      <c r="D89" s="5"/>
      <c r="E89" s="5"/>
      <c r="F89" s="5"/>
      <c r="G89" s="5"/>
      <c r="H89" s="5"/>
      <c r="I89" s="5"/>
      <c r="J89" s="5"/>
    </row>
    <row r="90" spans="2:10" ht="12.75">
      <c r="B90" s="5"/>
      <c r="C90" s="5"/>
      <c r="D90" s="5"/>
      <c r="E90" s="5"/>
      <c r="F90" s="5"/>
      <c r="G90" s="5"/>
      <c r="H90" s="5"/>
      <c r="I90" s="5"/>
      <c r="J90" s="5"/>
    </row>
    <row r="91" spans="2:10" ht="12.75">
      <c r="B91" s="5"/>
      <c r="C91" s="5"/>
      <c r="D91" s="5"/>
      <c r="E91" s="5"/>
      <c r="F91" s="5"/>
      <c r="G91" s="5"/>
      <c r="H91" s="5"/>
      <c r="I91" s="5"/>
      <c r="J91" s="5"/>
    </row>
    <row r="92" spans="2:10" ht="12.75">
      <c r="B92" s="5"/>
      <c r="C92" s="5"/>
      <c r="D92" s="5"/>
      <c r="E92" s="5"/>
      <c r="F92" s="5"/>
      <c r="G92" s="5"/>
      <c r="H92" s="5"/>
      <c r="I92" s="5"/>
      <c r="J92" s="5"/>
    </row>
    <row r="93" spans="2:10" ht="12.75">
      <c r="B93" s="5"/>
      <c r="C93" s="5"/>
      <c r="D93" s="5"/>
      <c r="E93" s="5"/>
      <c r="F93" s="5"/>
      <c r="G93" s="5"/>
      <c r="H93" s="5"/>
      <c r="I93" s="5"/>
      <c r="J93" s="5"/>
    </row>
    <row r="94" spans="2:10" ht="12.75">
      <c r="B94" s="5"/>
      <c r="C94" s="5"/>
      <c r="D94" s="5"/>
      <c r="E94" s="5"/>
      <c r="F94" s="5"/>
      <c r="G94" s="5"/>
      <c r="H94" s="5"/>
      <c r="I94" s="5"/>
      <c r="J94" s="5"/>
    </row>
    <row r="95" spans="2:10" ht="12.75">
      <c r="B95" s="5"/>
      <c r="C95" s="5"/>
      <c r="D95" s="5"/>
      <c r="E95" s="5"/>
      <c r="F95" s="5"/>
      <c r="G95" s="5"/>
      <c r="H95" s="5"/>
      <c r="I95" s="5"/>
      <c r="J95" s="5"/>
    </row>
    <row r="96" spans="2:10" ht="12.75">
      <c r="B96" s="5"/>
      <c r="C96" s="5"/>
      <c r="D96" s="5"/>
      <c r="E96" s="5"/>
      <c r="F96" s="5"/>
      <c r="G96" s="5"/>
      <c r="H96" s="5"/>
      <c r="I96" s="5"/>
      <c r="J96" s="5"/>
    </row>
    <row r="97" spans="2:10" ht="12.75">
      <c r="B97" s="5"/>
      <c r="C97" s="5"/>
      <c r="D97" s="5"/>
      <c r="E97" s="5"/>
      <c r="F97" s="5"/>
      <c r="G97" s="5"/>
      <c r="H97" s="5"/>
      <c r="I97" s="5"/>
      <c r="J97" s="5"/>
    </row>
    <row r="98" spans="2:10" ht="12.75">
      <c r="B98" s="5"/>
      <c r="C98" s="5"/>
      <c r="D98" s="5"/>
      <c r="E98" s="5"/>
      <c r="F98" s="5"/>
      <c r="G98" s="5"/>
      <c r="H98" s="5"/>
      <c r="I98" s="5"/>
      <c r="J98" s="5"/>
    </row>
    <row r="99" spans="2:10" ht="12.75">
      <c r="B99" s="5"/>
      <c r="C99" s="5"/>
      <c r="D99" s="5"/>
      <c r="E99" s="5"/>
      <c r="F99" s="5"/>
      <c r="G99" s="5"/>
      <c r="H99" s="5"/>
      <c r="I99" s="5"/>
      <c r="J99" s="5"/>
    </row>
    <row r="100" spans="2:10" ht="12.75">
      <c r="B100" s="5"/>
      <c r="C100" s="5"/>
      <c r="D100" s="5"/>
      <c r="E100" s="5"/>
      <c r="F100" s="5"/>
      <c r="G100" s="5"/>
      <c r="H100" s="5"/>
      <c r="I100" s="5"/>
      <c r="J100" s="5"/>
    </row>
    <row r="101" spans="2:10" ht="12.75">
      <c r="B101" s="5"/>
      <c r="C101" s="5"/>
      <c r="D101" s="5"/>
      <c r="E101" s="5"/>
      <c r="F101" s="5"/>
      <c r="G101" s="5"/>
      <c r="H101" s="5"/>
      <c r="I101" s="5"/>
      <c r="J101" s="5"/>
    </row>
    <row r="102" spans="2:10" ht="12.75">
      <c r="B102" s="5"/>
      <c r="C102" s="5"/>
      <c r="D102" s="5"/>
      <c r="E102" s="5"/>
      <c r="F102" s="5"/>
      <c r="G102" s="5"/>
      <c r="H102" s="5"/>
      <c r="I102" s="5"/>
      <c r="J102" s="5"/>
    </row>
    <row r="103" spans="2:10" ht="12.75">
      <c r="B103" s="5"/>
      <c r="C103" s="5"/>
      <c r="D103" s="5"/>
      <c r="E103" s="5"/>
      <c r="F103" s="5"/>
      <c r="G103" s="5"/>
      <c r="H103" s="5"/>
      <c r="I103" s="5"/>
      <c r="J103" s="5"/>
    </row>
    <row r="104" spans="2:10" ht="12.75">
      <c r="B104" s="5"/>
      <c r="C104" s="5"/>
      <c r="D104" s="5"/>
      <c r="E104" s="5"/>
      <c r="F104" s="5"/>
      <c r="G104" s="5"/>
      <c r="H104" s="5"/>
      <c r="I104" s="5"/>
      <c r="J104" s="5"/>
    </row>
    <row r="105" spans="2:10" ht="12.75">
      <c r="B105" s="5"/>
      <c r="C105" s="5"/>
      <c r="D105" s="5"/>
      <c r="E105" s="5"/>
      <c r="F105" s="5"/>
      <c r="G105" s="5"/>
      <c r="H105" s="5"/>
      <c r="I105" s="5"/>
      <c r="J105" s="5"/>
    </row>
    <row r="106" spans="2:10" ht="12.75">
      <c r="B106" s="5"/>
      <c r="C106" s="5"/>
      <c r="D106" s="5"/>
      <c r="E106" s="5"/>
      <c r="F106" s="5"/>
      <c r="G106" s="5"/>
      <c r="H106" s="5"/>
      <c r="I106" s="5"/>
      <c r="J106" s="5"/>
    </row>
    <row r="107" spans="2:10" ht="12.75">
      <c r="B107" s="5"/>
      <c r="C107" s="5"/>
      <c r="D107" s="5"/>
      <c r="E107" s="5"/>
      <c r="F107" s="5"/>
      <c r="G107" s="5"/>
      <c r="H107" s="5"/>
      <c r="I107" s="5"/>
      <c r="J107" s="5"/>
    </row>
    <row r="108" spans="2:10" ht="12.75">
      <c r="B108" s="5"/>
      <c r="C108" s="5"/>
      <c r="D108" s="5"/>
      <c r="E108" s="5"/>
      <c r="F108" s="5"/>
      <c r="G108" s="5"/>
      <c r="H108" s="5"/>
      <c r="I108" s="5"/>
      <c r="J108" s="5"/>
    </row>
    <row r="109" spans="2:10" ht="12.75">
      <c r="B109" s="5"/>
      <c r="C109" s="5"/>
      <c r="D109" s="5"/>
      <c r="E109" s="5"/>
      <c r="F109" s="5"/>
      <c r="G109" s="5"/>
      <c r="H109" s="5"/>
      <c r="I109" s="5"/>
      <c r="J109" s="5"/>
    </row>
    <row r="110" spans="2:10" ht="12.75">
      <c r="B110" s="5"/>
      <c r="C110" s="5"/>
      <c r="D110" s="5"/>
      <c r="E110" s="5"/>
      <c r="F110" s="5"/>
      <c r="G110" s="5"/>
      <c r="H110" s="5"/>
      <c r="I110" s="5"/>
      <c r="J110" s="5"/>
    </row>
    <row r="111" spans="2:10" ht="12.75">
      <c r="B111" s="5"/>
      <c r="C111" s="5"/>
      <c r="D111" s="5"/>
      <c r="E111" s="5"/>
      <c r="F111" s="5"/>
      <c r="G111" s="5"/>
      <c r="H111" s="5"/>
      <c r="I111" s="5"/>
      <c r="J111" s="5"/>
    </row>
    <row r="112" spans="2:10" ht="12.75">
      <c r="B112" s="5"/>
      <c r="C112" s="5"/>
      <c r="D112" s="5"/>
      <c r="E112" s="5"/>
      <c r="F112" s="5"/>
      <c r="G112" s="5"/>
      <c r="H112" s="5"/>
      <c r="I112" s="5"/>
      <c r="J112" s="5"/>
    </row>
    <row r="113" spans="2:10" ht="12.75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2.75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2.75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2.75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2.75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2.75">
      <c r="B118" s="5"/>
      <c r="C118" s="5"/>
      <c r="D118" s="5"/>
      <c r="E118" s="5"/>
      <c r="F118" s="5"/>
      <c r="G118" s="5"/>
      <c r="H118" s="5"/>
      <c r="I118" s="5"/>
      <c r="J118" s="5"/>
    </row>
    <row r="119" spans="2:10" ht="12.75">
      <c r="B119" s="5"/>
      <c r="C119" s="5"/>
      <c r="D119" s="5"/>
      <c r="E119" s="5"/>
      <c r="F119" s="5"/>
      <c r="G119" s="5"/>
      <c r="H119" s="5"/>
      <c r="I119" s="5"/>
      <c r="J119" s="5"/>
    </row>
    <row r="120" spans="2:10" ht="12.75">
      <c r="B120" s="5"/>
      <c r="C120" s="5"/>
      <c r="D120" s="5"/>
      <c r="E120" s="5"/>
      <c r="F120" s="5"/>
      <c r="G120" s="5"/>
      <c r="H120" s="5"/>
      <c r="I120" s="5"/>
      <c r="J120" s="5"/>
    </row>
    <row r="121" spans="2:10" ht="12.75">
      <c r="B121" s="5"/>
      <c r="C121" s="5"/>
      <c r="D121" s="5"/>
      <c r="E121" s="5"/>
      <c r="F121" s="5"/>
      <c r="G121" s="5"/>
      <c r="H121" s="5"/>
      <c r="I121" s="5"/>
      <c r="J121" s="5"/>
    </row>
    <row r="122" spans="2:10" ht="12.75">
      <c r="B122" s="5"/>
      <c r="C122" s="5"/>
      <c r="D122" s="5"/>
      <c r="E122" s="5"/>
      <c r="F122" s="5"/>
      <c r="G122" s="5"/>
      <c r="H122" s="5"/>
      <c r="I122" s="5"/>
      <c r="J122" s="5"/>
    </row>
    <row r="123" spans="2:10" ht="12.75">
      <c r="B123" s="5"/>
      <c r="C123" s="5"/>
      <c r="D123" s="5"/>
      <c r="E123" s="5"/>
      <c r="F123" s="5"/>
      <c r="G123" s="5"/>
      <c r="H123" s="5"/>
      <c r="I123" s="5"/>
      <c r="J123" s="5"/>
    </row>
    <row r="124" spans="2:10" ht="12.75">
      <c r="B124" s="5"/>
      <c r="C124" s="5"/>
      <c r="D124" s="5"/>
      <c r="E124" s="5"/>
      <c r="F124" s="5"/>
      <c r="G124" s="5"/>
      <c r="H124" s="5"/>
      <c r="I124" s="5"/>
      <c r="J124" s="5"/>
    </row>
    <row r="125" spans="2:10" ht="12.75">
      <c r="B125" s="5"/>
      <c r="C125" s="5"/>
      <c r="D125" s="5"/>
      <c r="E125" s="5"/>
      <c r="F125" s="5"/>
      <c r="G125" s="5"/>
      <c r="H125" s="5"/>
      <c r="I125" s="5"/>
      <c r="J125" s="5"/>
    </row>
    <row r="126" spans="2:10" ht="12.75">
      <c r="B126" s="5"/>
      <c r="C126" s="5"/>
      <c r="D126" s="5"/>
      <c r="E126" s="5"/>
      <c r="F126" s="5"/>
      <c r="G126" s="5"/>
      <c r="H126" s="5"/>
      <c r="I126" s="5"/>
      <c r="J126" s="5"/>
    </row>
    <row r="127" spans="2:10" ht="12.75">
      <c r="B127" s="5"/>
      <c r="C127" s="5"/>
      <c r="D127" s="5"/>
      <c r="E127" s="5"/>
      <c r="F127" s="5"/>
      <c r="G127" s="5"/>
      <c r="H127" s="5"/>
      <c r="I127" s="5"/>
      <c r="J127" s="5"/>
    </row>
    <row r="128" spans="2:10" ht="12.75">
      <c r="B128" s="5"/>
      <c r="C128" s="5"/>
      <c r="D128" s="5"/>
      <c r="E128" s="5"/>
      <c r="F128" s="5"/>
      <c r="G128" s="5"/>
      <c r="H128" s="5"/>
      <c r="I128" s="5"/>
      <c r="J128" s="5"/>
    </row>
    <row r="129" spans="2:10" ht="12.75">
      <c r="B129" s="5"/>
      <c r="C129" s="5"/>
      <c r="D129" s="5"/>
      <c r="E129" s="5"/>
      <c r="F129" s="5"/>
      <c r="G129" s="5"/>
      <c r="H129" s="5"/>
      <c r="I129" s="5"/>
      <c r="J129" s="5"/>
    </row>
    <row r="130" spans="2:10" ht="12.75">
      <c r="B130" s="5"/>
      <c r="C130" s="5"/>
      <c r="D130" s="5"/>
      <c r="E130" s="5"/>
      <c r="F130" s="5"/>
      <c r="G130" s="5"/>
      <c r="H130" s="5"/>
      <c r="I130" s="5"/>
      <c r="J130" s="5"/>
    </row>
    <row r="131" spans="2:10" ht="12.75">
      <c r="B131" s="5"/>
      <c r="C131" s="5"/>
      <c r="D131" s="5"/>
      <c r="E131" s="5"/>
      <c r="F131" s="5"/>
      <c r="G131" s="5"/>
      <c r="H131" s="5"/>
      <c r="I131" s="5"/>
      <c r="J131" s="5"/>
    </row>
    <row r="132" spans="2:10" ht="12.75">
      <c r="B132" s="5"/>
      <c r="C132" s="5"/>
      <c r="D132" s="5"/>
      <c r="E132" s="5"/>
      <c r="F132" s="5"/>
      <c r="G132" s="5"/>
      <c r="H132" s="5"/>
      <c r="I132" s="5"/>
      <c r="J132" s="5"/>
    </row>
    <row r="133" spans="2:10" ht="12.75">
      <c r="B133" s="5"/>
      <c r="C133" s="5"/>
      <c r="D133" s="5"/>
      <c r="E133" s="5"/>
      <c r="F133" s="5"/>
      <c r="G133" s="5"/>
      <c r="H133" s="5"/>
      <c r="I133" s="5"/>
      <c r="J133" s="5"/>
    </row>
    <row r="134" spans="2:10" ht="12.75">
      <c r="B134" s="5"/>
      <c r="C134" s="5"/>
      <c r="D134" s="5"/>
      <c r="E134" s="5"/>
      <c r="F134" s="5"/>
      <c r="G134" s="5"/>
      <c r="H134" s="5"/>
      <c r="I134" s="5"/>
      <c r="J134" s="5"/>
    </row>
    <row r="135" spans="2:10" ht="12.75">
      <c r="B135" s="5"/>
      <c r="C135" s="5"/>
      <c r="D135" s="5"/>
      <c r="E135" s="5"/>
      <c r="F135" s="5"/>
      <c r="G135" s="5"/>
      <c r="H135" s="5"/>
      <c r="I135" s="5"/>
      <c r="J135" s="5"/>
    </row>
    <row r="136" spans="2:10" ht="12.75">
      <c r="B136" s="5"/>
      <c r="C136" s="5"/>
      <c r="D136" s="5"/>
      <c r="E136" s="5"/>
      <c r="F136" s="5"/>
      <c r="G136" s="5"/>
      <c r="H136" s="5"/>
      <c r="I136" s="5"/>
      <c r="J136" s="5"/>
    </row>
  </sheetData>
  <mergeCells count="22">
    <mergeCell ref="X5:AC5"/>
    <mergeCell ref="X6:Y6"/>
    <mergeCell ref="Z6:AA6"/>
    <mergeCell ref="AB6:AC6"/>
    <mergeCell ref="L5:Q5"/>
    <mergeCell ref="L6:M6"/>
    <mergeCell ref="N6:O6"/>
    <mergeCell ref="P6:Q6"/>
    <mergeCell ref="A8:B8"/>
    <mergeCell ref="A36:B36"/>
    <mergeCell ref="A5:A7"/>
    <mergeCell ref="B5:B7"/>
    <mergeCell ref="A45:B45"/>
    <mergeCell ref="R5:W5"/>
    <mergeCell ref="R6:S6"/>
    <mergeCell ref="T6:U6"/>
    <mergeCell ref="V6:W6"/>
    <mergeCell ref="C5:E6"/>
    <mergeCell ref="F5:K5"/>
    <mergeCell ref="F6:G6"/>
    <mergeCell ref="H6:I6"/>
    <mergeCell ref="J6:K6"/>
  </mergeCells>
  <printOptions/>
  <pageMargins left="0.3937007874015748" right="0" top="0" bottom="0" header="0.5118110236220472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user</cp:lastModifiedBy>
  <cp:lastPrinted>2018-01-11T12:51:03Z</cp:lastPrinted>
  <dcterms:created xsi:type="dcterms:W3CDTF">2016-03-28T07:13:45Z</dcterms:created>
  <dcterms:modified xsi:type="dcterms:W3CDTF">2018-01-11T14:09:52Z</dcterms:modified>
  <cp:category/>
  <cp:version/>
  <cp:contentType/>
  <cp:contentStatus/>
</cp:coreProperties>
</file>