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3" i="1"/>
  <c r="E63"/>
  <c r="E13" s="1"/>
  <c r="I13" s="1"/>
  <c r="I63"/>
  <c r="F38"/>
  <c r="H13"/>
  <c r="G13"/>
  <c r="F13"/>
  <c r="J13" s="1"/>
  <c r="E29"/>
  <c r="H35"/>
  <c r="G35"/>
  <c r="H38"/>
  <c r="G38"/>
  <c r="E38"/>
  <c r="E55"/>
  <c r="G55"/>
  <c r="G65"/>
  <c r="H70"/>
  <c r="G70"/>
  <c r="J75"/>
  <c r="I75"/>
  <c r="J74"/>
  <c r="I74"/>
  <c r="J73"/>
  <c r="I73"/>
  <c r="J72"/>
  <c r="I72"/>
  <c r="F70"/>
  <c r="E70"/>
  <c r="F68"/>
  <c r="G68"/>
  <c r="H68"/>
  <c r="E68"/>
  <c r="F65"/>
  <c r="H65"/>
  <c r="E65"/>
  <c r="H63"/>
  <c r="G63"/>
  <c r="F60"/>
  <c r="E60"/>
  <c r="I60" s="1"/>
  <c r="H55"/>
  <c r="F55"/>
  <c r="J55" s="1"/>
  <c r="I55"/>
  <c r="F53"/>
  <c r="E53"/>
  <c r="J59"/>
  <c r="I59"/>
  <c r="J58"/>
  <c r="I58"/>
  <c r="H51"/>
  <c r="G51"/>
  <c r="F51"/>
  <c r="E51"/>
  <c r="F48"/>
  <c r="G48"/>
  <c r="H48"/>
  <c r="E48"/>
  <c r="H46"/>
  <c r="G46"/>
  <c r="F46"/>
  <c r="E46"/>
  <c r="I38"/>
  <c r="J44"/>
  <c r="J45"/>
  <c r="I44"/>
  <c r="I45"/>
  <c r="J42"/>
  <c r="I42"/>
  <c r="J40"/>
  <c r="J41"/>
  <c r="J43"/>
  <c r="J39"/>
  <c r="I40"/>
  <c r="I41"/>
  <c r="I43"/>
  <c r="I39"/>
  <c r="J37"/>
  <c r="I37"/>
  <c r="F35"/>
  <c r="E35"/>
  <c r="I35" s="1"/>
  <c r="H33"/>
  <c r="G33"/>
  <c r="F33"/>
  <c r="E33"/>
  <c r="F29"/>
  <c r="G29"/>
  <c r="H29"/>
  <c r="J31"/>
  <c r="J32"/>
  <c r="I31"/>
  <c r="I32"/>
  <c r="F27"/>
  <c r="G27"/>
  <c r="H27"/>
  <c r="E27"/>
  <c r="H14"/>
  <c r="G14"/>
  <c r="I25"/>
  <c r="J25"/>
  <c r="F20"/>
  <c r="F14" s="1"/>
  <c r="E20"/>
  <c r="E14" s="1"/>
  <c r="I14" s="1"/>
  <c r="I27" l="1"/>
  <c r="I65"/>
  <c r="I67"/>
  <c r="J67"/>
  <c r="I28"/>
  <c r="J28"/>
  <c r="I30"/>
  <c r="I29" s="1"/>
  <c r="J30"/>
  <c r="J29" s="1"/>
  <c r="I33"/>
  <c r="J33"/>
  <c r="I34"/>
  <c r="J34"/>
  <c r="J35"/>
  <c r="I36"/>
  <c r="J36"/>
  <c r="J38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6"/>
  <c r="J56"/>
  <c r="I57"/>
  <c r="J57"/>
  <c r="J60"/>
  <c r="I61"/>
  <c r="J61"/>
  <c r="I62"/>
  <c r="J62"/>
  <c r="J63"/>
  <c r="I64"/>
  <c r="J64"/>
  <c r="J65"/>
  <c r="I66"/>
  <c r="J66"/>
  <c r="I68"/>
  <c r="J68"/>
  <c r="I69"/>
  <c r="J69"/>
  <c r="I70"/>
  <c r="J70"/>
  <c r="I71"/>
  <c r="J71"/>
  <c r="J27"/>
  <c r="I15"/>
  <c r="J15"/>
  <c r="J16"/>
  <c r="J17"/>
  <c r="J18"/>
  <c r="I19"/>
  <c r="J19"/>
  <c r="I20"/>
  <c r="J20"/>
  <c r="I21"/>
  <c r="J21"/>
  <c r="I22"/>
  <c r="J22"/>
  <c r="I23"/>
  <c r="J23"/>
  <c r="I24"/>
  <c r="J24"/>
  <c r="J14"/>
  <c r="I18"/>
  <c r="I17"/>
  <c r="I16"/>
</calcChain>
</file>

<file path=xl/sharedStrings.xml><?xml version="1.0" encoding="utf-8"?>
<sst xmlns="http://schemas.openxmlformats.org/spreadsheetml/2006/main" count="96" uniqueCount="66">
  <si>
    <t>ІНФОРМАЦІЯ</t>
  </si>
  <si>
    <t xml:space="preserve">про бюджет за бюджетними програмами з деталізацією за кодами економічної класифікації видатків </t>
  </si>
  <si>
    <t xml:space="preserve">бюджету або класифікації кредитування бюджету </t>
  </si>
  <si>
    <t xml:space="preserve">Код програмної класифікації видатків та кредитування бюджету/ код економічної класифікації видатків бюджету або код кредитування бюджету 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</si>
  <si>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</si>
  <si>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</si>
  <si>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</si>
  <si>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</si>
  <si>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</si>
  <si>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план на 2017 р. з урахуванням змін</t>
  </si>
  <si>
    <t>касове виконання за 2017 р.</t>
  </si>
  <si>
    <t xml:space="preserve">Видатки всього за головним розпорядником в т. ч. </t>
  </si>
  <si>
    <t>0111</t>
  </si>
  <si>
    <t>в т. ч. за бюджетними програмами</t>
  </si>
  <si>
    <t>1050</t>
  </si>
  <si>
    <t>1030</t>
  </si>
  <si>
    <t>1060</t>
  </si>
  <si>
    <t>0133</t>
  </si>
  <si>
    <t>по Управління комунального господарства та будівництва Павлоградської міської ради  за 2017 рік</t>
  </si>
  <si>
    <t>тис.грн.</t>
  </si>
  <si>
    <t>0610</t>
  </si>
  <si>
    <t xml:space="preserve">3131 Капітальний ремонт житлового фонду  </t>
  </si>
  <si>
    <t xml:space="preserve">3210 Капітальні траснферти підприємствам </t>
  </si>
  <si>
    <t xml:space="preserve">2240 Оплата послуг </t>
  </si>
  <si>
    <t>2610 Субсидії та поточні трансферти підприємствам</t>
  </si>
  <si>
    <t>2111 Оплата праці</t>
  </si>
  <si>
    <t xml:space="preserve">2120 Нарахування на заробітну
плату 
</t>
  </si>
  <si>
    <t>2210  Предмети, матеріали, обладнання та інвентар</t>
  </si>
  <si>
    <t xml:space="preserve">2240  Оплата послуг (крім
комунальних)
</t>
  </si>
  <si>
    <t>2250 Видатки на відрядження</t>
  </si>
  <si>
    <t>2270 Оплата комунальних послуг та енергоносіїв</t>
  </si>
  <si>
    <t xml:space="preserve">2272 Оплата водопостачання та водовідведення </t>
  </si>
  <si>
    <t>2273 Оплата електроенергії</t>
  </si>
  <si>
    <t xml:space="preserve">2730 Інші виплати населенню </t>
  </si>
  <si>
    <t>2800 Інші поточні видатки</t>
  </si>
  <si>
    <t>3110 Придбання обладнання і предметів довгострокового користування</t>
  </si>
  <si>
    <t xml:space="preserve">2800 Інші поточні  видатки </t>
  </si>
  <si>
    <t>0620</t>
  </si>
  <si>
    <t>2274 Оплата природного газу</t>
  </si>
  <si>
    <t xml:space="preserve">3121 Капітальне будівництво (придбання житла) </t>
  </si>
  <si>
    <t>0490</t>
  </si>
  <si>
    <t>3142 Реконструкція та реставрація інших об'єктів</t>
  </si>
  <si>
    <t>3122 Капітальне будівництво (придбання) інших об'єктів</t>
  </si>
  <si>
    <t>0443</t>
  </si>
  <si>
    <t>2240 Оплата послуг  (крім комунальних)</t>
  </si>
  <si>
    <t>0456</t>
  </si>
  <si>
    <t>3132 Капітальний ремонт інших об'єктів</t>
  </si>
  <si>
    <t>0421</t>
  </si>
  <si>
    <t>0320</t>
  </si>
  <si>
    <t>0512</t>
  </si>
  <si>
    <t>Керівництво і управління у відповідній сфері у містах, селах, селищах</t>
  </si>
  <si>
    <t xml:space="preserve"> Організація та проведення громадських робіт</t>
  </si>
  <si>
    <t>Забезпечення надійного та безперебійного функціювання житлово-експлуатаційного господарства</t>
  </si>
  <si>
    <t>Капітальний ремонт житлового фонду місцевих органів влади</t>
  </si>
  <si>
    <t>Капітальний ремонт житлового фонду об'єднань співвласників багатоквартирних будинків</t>
  </si>
  <si>
    <t>Проектні, будівельн-ремонтні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</si>
  <si>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Реалізація заходів щодо інвестиційного розвитку території</t>
  </si>
  <si>
    <t>Будівництво та придбання житла для окремих категорій населення</t>
  </si>
  <si>
    <t>Благоустрій міст, сіл, селищ</t>
  </si>
  <si>
    <t xml:space="preserve">Розробка схем та проектних рішень масового застосування </t>
  </si>
  <si>
    <t xml:space="preserve">Утримання та розвиток інфраструктури доріг </t>
  </si>
  <si>
    <t>Проведення заходів із землеустрою</t>
  </si>
  <si>
    <t xml:space="preserve">Видатки на запобігання та ліквідацію надзвичайних ситуацій та наслідків стихійного лиха  </t>
  </si>
  <si>
    <t>Охорона та раціональне використання природних ресурсів</t>
  </si>
  <si>
    <t xml:space="preserve">Утилізація відходів </t>
  </si>
  <si>
    <t xml:space="preserve"> Цільові фонди, утворені Верховною Радою Автономної Республіки Крим, органами місцевого самоврядування і місцевими органами виконавчої влади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</si>
</sst>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#,##0.0"/>
    <numFmt numFmtId="166" formatCode="0.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49" fontId="0" fillId="0" borderId="0" xfId="0" applyNumberFormat="1"/>
    <xf numFmtId="0" fontId="0" fillId="0" borderId="0" xfId="0" applyFill="1"/>
    <xf numFmtId="0" fontId="1" fillId="0" borderId="0" xfId="0" applyFont="1" applyFill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vertical="center" wrapText="1"/>
    </xf>
    <xf numFmtId="49" fontId="2" fillId="0" borderId="1" xfId="0" applyNumberFormat="1" applyFont="1" applyFill="1" applyBorder="1"/>
    <xf numFmtId="164" fontId="5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vertical="center"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49" fontId="4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/>
    <xf numFmtId="4" fontId="2" fillId="0" borderId="1" xfId="0" applyNumberFormat="1" applyFont="1" applyFill="1" applyBorder="1"/>
    <xf numFmtId="4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3"/>
  <sheetViews>
    <sheetView tabSelected="1" topLeftCell="A91" workbookViewId="0">
      <selection activeCell="F72" sqref="F72"/>
    </sheetView>
  </sheetViews>
  <sheetFormatPr defaultRowHeight="15"/>
  <cols>
    <col min="2" max="2" width="17.5703125" customWidth="1"/>
    <col min="3" max="3" width="13.7109375" customWidth="1"/>
    <col min="4" max="4" width="19.28515625" customWidth="1"/>
    <col min="5" max="5" width="16.140625" customWidth="1"/>
    <col min="6" max="6" width="15.5703125" customWidth="1"/>
    <col min="7" max="7" width="12.5703125" customWidth="1"/>
    <col min="8" max="8" width="14.28515625" customWidth="1"/>
    <col min="9" max="10" width="15.42578125" customWidth="1"/>
  </cols>
  <sheetData>
    <row r="2" spans="2:13">
      <c r="B2" s="3"/>
      <c r="C2" s="46" t="s">
        <v>0</v>
      </c>
      <c r="D2" s="46"/>
      <c r="E2" s="46"/>
      <c r="F2" s="46"/>
      <c r="G2" s="46"/>
      <c r="H2" s="46"/>
      <c r="I2" s="46"/>
      <c r="J2" s="46"/>
      <c r="K2" s="3"/>
    </row>
    <row r="3" spans="2:13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3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5" spans="2:13">
      <c r="B5" s="48" t="s">
        <v>18</v>
      </c>
      <c r="C5" s="48"/>
      <c r="D5" s="48"/>
      <c r="E5" s="48"/>
      <c r="F5" s="48"/>
      <c r="G5" s="48"/>
      <c r="H5" s="48"/>
      <c r="I5" s="48"/>
      <c r="J5" s="48"/>
      <c r="K5" s="48"/>
    </row>
    <row r="6" spans="2:13" ht="16.899999999999999" customHeight="1">
      <c r="B6" s="2"/>
      <c r="C6" s="1"/>
      <c r="D6" s="1"/>
      <c r="E6" s="4"/>
      <c r="F6" s="4"/>
      <c r="G6" s="4"/>
      <c r="H6" s="4"/>
      <c r="I6" s="4"/>
      <c r="J6" s="4" t="s">
        <v>19</v>
      </c>
      <c r="K6" s="4"/>
      <c r="L6" s="4"/>
      <c r="M6" s="4"/>
    </row>
    <row r="7" spans="2:13" ht="0.6" customHeight="1"/>
    <row r="8" spans="2:13" hidden="1"/>
    <row r="9" spans="2:13" hidden="1"/>
    <row r="10" spans="2:13" ht="165.6" customHeight="1">
      <c r="B10" s="49" t="s">
        <v>3</v>
      </c>
      <c r="C10" s="49" t="s">
        <v>4</v>
      </c>
      <c r="D10" s="49" t="s">
        <v>5</v>
      </c>
      <c r="E10" s="47" t="s">
        <v>6</v>
      </c>
      <c r="F10" s="47"/>
      <c r="G10" s="47" t="s">
        <v>7</v>
      </c>
      <c r="H10" s="47"/>
      <c r="I10" s="47" t="s">
        <v>8</v>
      </c>
      <c r="J10" s="47"/>
    </row>
    <row r="11" spans="2:13" ht="51">
      <c r="B11" s="49"/>
      <c r="C11" s="49"/>
      <c r="D11" s="49"/>
      <c r="E11" s="8" t="s">
        <v>9</v>
      </c>
      <c r="F11" s="8" t="s">
        <v>10</v>
      </c>
      <c r="G11" s="8" t="s">
        <v>9</v>
      </c>
      <c r="H11" s="8" t="s">
        <v>10</v>
      </c>
      <c r="I11" s="8" t="s">
        <v>9</v>
      </c>
      <c r="J11" s="8" t="s">
        <v>10</v>
      </c>
    </row>
    <row r="12" spans="2:13"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</row>
    <row r="13" spans="2:13" ht="20.25" customHeight="1">
      <c r="B13" s="43" t="s">
        <v>11</v>
      </c>
      <c r="C13" s="43"/>
      <c r="D13" s="43"/>
      <c r="E13" s="40">
        <f>E14+E27+E29+E33+E35+E38+E46+E48+E51+E53+E55+E60+E63+E65+E68+E70</f>
        <v>46429.630000000005</v>
      </c>
      <c r="F13" s="40">
        <f>F14+F27+F29+F33+F35+F38+F46+F48+F51+F53+F55+F60+F65+F63+F68+F70</f>
        <v>45580.659999999996</v>
      </c>
      <c r="G13" s="40">
        <f>G14+G27+G29+G33+G35+G38+G46+G48+G51+G55+G60++G63+G65+G68+G70</f>
        <v>28991.789999999997</v>
      </c>
      <c r="H13" s="40">
        <f>H14+H27+H29+H33+H35+H38+H46+H48+H51+H55+H60++H63+H65+H68+H70</f>
        <v>26612.368000000002</v>
      </c>
      <c r="I13" s="40">
        <f>E13+G13</f>
        <v>75421.42</v>
      </c>
      <c r="J13" s="40">
        <f>F13+H13</f>
        <v>72193.027999999991</v>
      </c>
    </row>
    <row r="14" spans="2:13" s="6" customFormat="1" ht="78.75">
      <c r="B14" s="52">
        <v>4110180</v>
      </c>
      <c r="C14" s="58" t="s">
        <v>12</v>
      </c>
      <c r="D14" s="59" t="s">
        <v>50</v>
      </c>
      <c r="E14" s="55">
        <f>E16+E15+E17+E18+E19+E20+E23+E24</f>
        <v>3478.2000000000003</v>
      </c>
      <c r="F14" s="55">
        <f>F16+F15+F17+F18+F19+F20+F23+F24</f>
        <v>3457.4399999999996</v>
      </c>
      <c r="G14" s="55">
        <f>G25</f>
        <v>25.94</v>
      </c>
      <c r="H14" s="55">
        <f>H25</f>
        <v>25.94</v>
      </c>
      <c r="I14" s="53">
        <f>E14+G14</f>
        <v>3504.1400000000003</v>
      </c>
      <c r="J14" s="53">
        <f>F14+H14</f>
        <v>3483.3799999999997</v>
      </c>
    </row>
    <row r="15" spans="2:13" s="6" customFormat="1">
      <c r="B15" s="14" t="s">
        <v>25</v>
      </c>
      <c r="C15" s="11"/>
      <c r="D15" s="15"/>
      <c r="E15" s="22">
        <v>2150.9</v>
      </c>
      <c r="F15" s="22">
        <v>2150.9</v>
      </c>
      <c r="G15" s="22">
        <v>0</v>
      </c>
      <c r="H15" s="22">
        <v>0</v>
      </c>
      <c r="I15" s="23">
        <f t="shared" ref="I15:I25" si="0">E15+G15</f>
        <v>2150.9</v>
      </c>
      <c r="J15" s="23">
        <f t="shared" ref="J15:J25" si="1">F15+H15</f>
        <v>2150.9</v>
      </c>
    </row>
    <row r="16" spans="2:13" s="6" customFormat="1" ht="60">
      <c r="B16" s="14" t="s">
        <v>26</v>
      </c>
      <c r="C16" s="11"/>
      <c r="D16" s="15"/>
      <c r="E16" s="22">
        <v>469.3</v>
      </c>
      <c r="F16" s="22">
        <v>469.3</v>
      </c>
      <c r="G16" s="22">
        <v>0</v>
      </c>
      <c r="H16" s="22">
        <v>0</v>
      </c>
      <c r="I16" s="27">
        <f t="shared" si="0"/>
        <v>469.3</v>
      </c>
      <c r="J16" s="27">
        <f t="shared" si="1"/>
        <v>469.3</v>
      </c>
    </row>
    <row r="17" spans="2:10" s="6" customFormat="1" ht="60">
      <c r="B17" s="14" t="s">
        <v>27</v>
      </c>
      <c r="C17" s="11"/>
      <c r="D17" s="15"/>
      <c r="E17" s="22">
        <v>167.7</v>
      </c>
      <c r="F17" s="22">
        <v>167.7</v>
      </c>
      <c r="G17" s="22">
        <v>0</v>
      </c>
      <c r="H17" s="22">
        <v>0</v>
      </c>
      <c r="I17" s="27">
        <f t="shared" si="0"/>
        <v>167.7</v>
      </c>
      <c r="J17" s="27">
        <f t="shared" si="1"/>
        <v>167.7</v>
      </c>
    </row>
    <row r="18" spans="2:10" s="6" customFormat="1" ht="60">
      <c r="B18" s="14" t="s">
        <v>28</v>
      </c>
      <c r="C18" s="11"/>
      <c r="D18" s="15"/>
      <c r="E18" s="22">
        <v>187.9</v>
      </c>
      <c r="F18" s="22">
        <v>176.6</v>
      </c>
      <c r="G18" s="22">
        <v>0</v>
      </c>
      <c r="H18" s="22">
        <v>0</v>
      </c>
      <c r="I18" s="27">
        <f t="shared" si="0"/>
        <v>187.9</v>
      </c>
      <c r="J18" s="27">
        <f t="shared" si="1"/>
        <v>176.6</v>
      </c>
    </row>
    <row r="19" spans="2:10" s="6" customFormat="1" ht="30">
      <c r="B19" s="14" t="s">
        <v>29</v>
      </c>
      <c r="C19" s="11"/>
      <c r="D19" s="15"/>
      <c r="E19" s="22">
        <v>12.7</v>
      </c>
      <c r="F19" s="22">
        <v>12.2</v>
      </c>
      <c r="G19" s="22">
        <v>0</v>
      </c>
      <c r="H19" s="22">
        <v>0</v>
      </c>
      <c r="I19" s="27">
        <f t="shared" si="0"/>
        <v>12.7</v>
      </c>
      <c r="J19" s="27">
        <f t="shared" si="1"/>
        <v>12.2</v>
      </c>
    </row>
    <row r="20" spans="2:10" s="6" customFormat="1" ht="51">
      <c r="B20" s="10" t="s">
        <v>30</v>
      </c>
      <c r="C20" s="11"/>
      <c r="D20" s="15"/>
      <c r="E20" s="20">
        <f>E21+E22</f>
        <v>82.9</v>
      </c>
      <c r="F20" s="20">
        <f>F21+F22</f>
        <v>77.039999999999992</v>
      </c>
      <c r="G20" s="20">
        <v>0</v>
      </c>
      <c r="H20" s="20">
        <v>0</v>
      </c>
      <c r="I20" s="21">
        <f t="shared" si="0"/>
        <v>82.9</v>
      </c>
      <c r="J20" s="21">
        <f t="shared" si="1"/>
        <v>77.039999999999992</v>
      </c>
    </row>
    <row r="21" spans="2:10" s="6" customFormat="1" ht="60">
      <c r="B21" s="14" t="s">
        <v>31</v>
      </c>
      <c r="C21" s="11"/>
      <c r="D21" s="15"/>
      <c r="E21" s="22">
        <v>2</v>
      </c>
      <c r="F21" s="22">
        <v>1.72</v>
      </c>
      <c r="G21" s="22">
        <v>0</v>
      </c>
      <c r="H21" s="22">
        <v>0</v>
      </c>
      <c r="I21" s="27">
        <f t="shared" si="0"/>
        <v>2</v>
      </c>
      <c r="J21" s="27">
        <f t="shared" si="1"/>
        <v>1.72</v>
      </c>
    </row>
    <row r="22" spans="2:10" s="6" customFormat="1" ht="30">
      <c r="B22" s="14" t="s">
        <v>32</v>
      </c>
      <c r="C22" s="11"/>
      <c r="D22" s="15"/>
      <c r="E22" s="22">
        <v>80.900000000000006</v>
      </c>
      <c r="F22" s="22">
        <v>75.319999999999993</v>
      </c>
      <c r="G22" s="22">
        <v>0</v>
      </c>
      <c r="H22" s="22">
        <v>0</v>
      </c>
      <c r="I22" s="27">
        <f t="shared" si="0"/>
        <v>80.900000000000006</v>
      </c>
      <c r="J22" s="27">
        <f t="shared" si="1"/>
        <v>75.319999999999993</v>
      </c>
    </row>
    <row r="23" spans="2:10" s="7" customFormat="1" ht="30">
      <c r="B23" s="14" t="s">
        <v>33</v>
      </c>
      <c r="C23" s="11"/>
      <c r="D23" s="15"/>
      <c r="E23" s="22">
        <v>350</v>
      </c>
      <c r="F23" s="22">
        <v>350</v>
      </c>
      <c r="G23" s="22">
        <v>0</v>
      </c>
      <c r="H23" s="22">
        <v>0</v>
      </c>
      <c r="I23" s="27">
        <f t="shared" si="0"/>
        <v>350</v>
      </c>
      <c r="J23" s="27">
        <f t="shared" si="1"/>
        <v>350</v>
      </c>
    </row>
    <row r="24" spans="2:10" s="7" customFormat="1" ht="30">
      <c r="B24" s="14" t="s">
        <v>34</v>
      </c>
      <c r="C24" s="11"/>
      <c r="D24" s="15"/>
      <c r="E24" s="22">
        <v>56.8</v>
      </c>
      <c r="F24" s="22">
        <v>53.7</v>
      </c>
      <c r="G24" s="22">
        <v>0</v>
      </c>
      <c r="H24" s="22">
        <v>0</v>
      </c>
      <c r="I24" s="27">
        <f t="shared" si="0"/>
        <v>56.8</v>
      </c>
      <c r="J24" s="27">
        <f t="shared" si="1"/>
        <v>53.7</v>
      </c>
    </row>
    <row r="25" spans="2:10" s="6" customFormat="1" ht="75">
      <c r="B25" s="26" t="s">
        <v>35</v>
      </c>
      <c r="C25" s="11"/>
      <c r="D25" s="15"/>
      <c r="E25" s="22">
        <v>0</v>
      </c>
      <c r="F25" s="22">
        <v>0</v>
      </c>
      <c r="G25" s="27">
        <v>25.94</v>
      </c>
      <c r="H25" s="27">
        <v>25.94</v>
      </c>
      <c r="I25" s="27">
        <f t="shared" si="0"/>
        <v>25.94</v>
      </c>
      <c r="J25" s="27">
        <f t="shared" si="1"/>
        <v>25.94</v>
      </c>
    </row>
    <row r="26" spans="2:10" s="6" customFormat="1">
      <c r="B26" s="44" t="s">
        <v>13</v>
      </c>
      <c r="C26" s="44"/>
      <c r="D26" s="44"/>
      <c r="E26" s="16"/>
      <c r="F26" s="16"/>
      <c r="G26" s="12"/>
      <c r="H26" s="12"/>
      <c r="I26" s="15"/>
      <c r="J26" s="15"/>
    </row>
    <row r="27" spans="2:10" ht="63">
      <c r="B27" s="52">
        <v>4113240</v>
      </c>
      <c r="C27" s="58" t="s">
        <v>14</v>
      </c>
      <c r="D27" s="59" t="s">
        <v>51</v>
      </c>
      <c r="E27" s="60">
        <f>E28</f>
        <v>79.2</v>
      </c>
      <c r="F27" s="60">
        <f t="shared" ref="F27:H27" si="2">F28</f>
        <v>74.5</v>
      </c>
      <c r="G27" s="60">
        <f t="shared" si="2"/>
        <v>0</v>
      </c>
      <c r="H27" s="60">
        <f t="shared" si="2"/>
        <v>0</v>
      </c>
      <c r="I27" s="61">
        <f t="shared" ref="I27" si="3">E27+G27</f>
        <v>79.2</v>
      </c>
      <c r="J27" s="61">
        <f t="shared" ref="J27" si="4">F27+H27</f>
        <v>74.5</v>
      </c>
    </row>
    <row r="28" spans="2:10" ht="60">
      <c r="B28" s="25" t="s">
        <v>24</v>
      </c>
      <c r="C28" s="37"/>
      <c r="D28" s="33"/>
      <c r="E28" s="19">
        <v>79.2</v>
      </c>
      <c r="F28" s="19">
        <v>74.5</v>
      </c>
      <c r="G28" s="9"/>
      <c r="H28" s="9"/>
      <c r="I28" s="28">
        <f t="shared" ref="I28:I75" si="5">E28+G28</f>
        <v>79.2</v>
      </c>
      <c r="J28" s="28">
        <f t="shared" ref="J28:J75" si="6">F28+H28</f>
        <v>74.5</v>
      </c>
    </row>
    <row r="29" spans="2:10" ht="110.25">
      <c r="B29" s="52">
        <v>4116010</v>
      </c>
      <c r="C29" s="58" t="s">
        <v>20</v>
      </c>
      <c r="D29" s="59" t="s">
        <v>52</v>
      </c>
      <c r="E29" s="60">
        <f>E30+E31+E32</f>
        <v>156</v>
      </c>
      <c r="F29" s="60">
        <f t="shared" ref="F29:J29" si="7">F30+F31+F32</f>
        <v>137.1</v>
      </c>
      <c r="G29" s="60">
        <f t="shared" si="7"/>
        <v>0</v>
      </c>
      <c r="H29" s="60">
        <f t="shared" si="7"/>
        <v>0</v>
      </c>
      <c r="I29" s="60">
        <f t="shared" si="7"/>
        <v>156</v>
      </c>
      <c r="J29" s="60">
        <f t="shared" si="7"/>
        <v>137.1</v>
      </c>
    </row>
    <row r="30" spans="2:10" ht="30">
      <c r="B30" s="26" t="s">
        <v>23</v>
      </c>
      <c r="C30" s="37"/>
      <c r="D30" s="33"/>
      <c r="E30" s="19">
        <v>30</v>
      </c>
      <c r="F30" s="19">
        <v>30</v>
      </c>
      <c r="G30" s="9"/>
      <c r="H30" s="9"/>
      <c r="I30" s="28">
        <f t="shared" si="5"/>
        <v>30</v>
      </c>
      <c r="J30" s="28">
        <f t="shared" si="6"/>
        <v>30</v>
      </c>
    </row>
    <row r="31" spans="2:10" ht="60">
      <c r="B31" s="26" t="s">
        <v>24</v>
      </c>
      <c r="C31" s="37"/>
      <c r="D31" s="33"/>
      <c r="E31" s="19">
        <v>99</v>
      </c>
      <c r="F31" s="19">
        <v>99</v>
      </c>
      <c r="G31" s="9"/>
      <c r="H31" s="9"/>
      <c r="I31" s="28">
        <f t="shared" si="5"/>
        <v>99</v>
      </c>
      <c r="J31" s="28">
        <f t="shared" si="6"/>
        <v>99</v>
      </c>
    </row>
    <row r="32" spans="2:10" ht="21" customHeight="1">
      <c r="B32" s="26" t="s">
        <v>36</v>
      </c>
      <c r="C32" s="37"/>
      <c r="D32" s="33"/>
      <c r="E32" s="19">
        <v>27</v>
      </c>
      <c r="F32" s="19">
        <v>8.1</v>
      </c>
      <c r="G32" s="9"/>
      <c r="H32" s="9"/>
      <c r="I32" s="28">
        <f t="shared" si="5"/>
        <v>27</v>
      </c>
      <c r="J32" s="28">
        <f t="shared" si="6"/>
        <v>8.1</v>
      </c>
    </row>
    <row r="33" spans="2:10" ht="71.25">
      <c r="B33" s="24">
        <v>4116021</v>
      </c>
      <c r="C33" s="29" t="s">
        <v>20</v>
      </c>
      <c r="D33" s="50" t="s">
        <v>53</v>
      </c>
      <c r="E33" s="18">
        <f>E34</f>
        <v>0</v>
      </c>
      <c r="F33" s="18">
        <f>F34</f>
        <v>0</v>
      </c>
      <c r="G33" s="40">
        <f>G34</f>
        <v>4917.1000000000004</v>
      </c>
      <c r="H33" s="40">
        <f>H34</f>
        <v>4672.5</v>
      </c>
      <c r="I33" s="21">
        <f t="shared" si="5"/>
        <v>4917.1000000000004</v>
      </c>
      <c r="J33" s="21">
        <f t="shared" si="6"/>
        <v>4672.5</v>
      </c>
    </row>
    <row r="34" spans="2:10" ht="45">
      <c r="B34" s="25" t="s">
        <v>21</v>
      </c>
      <c r="C34" s="29"/>
      <c r="D34" s="33"/>
      <c r="E34" s="19"/>
      <c r="F34" s="19"/>
      <c r="G34" s="34">
        <v>4917.1000000000004</v>
      </c>
      <c r="H34" s="34">
        <v>4672.5</v>
      </c>
      <c r="I34" s="27">
        <f t="shared" si="5"/>
        <v>4917.1000000000004</v>
      </c>
      <c r="J34" s="27">
        <f t="shared" si="6"/>
        <v>4672.5</v>
      </c>
    </row>
    <row r="35" spans="2:10" ht="110.25">
      <c r="B35" s="52">
        <v>4116022</v>
      </c>
      <c r="C35" s="53" t="s">
        <v>20</v>
      </c>
      <c r="D35" s="54" t="s">
        <v>54</v>
      </c>
      <c r="E35" s="55">
        <f>E36</f>
        <v>0</v>
      </c>
      <c r="F35" s="55">
        <f>F36</f>
        <v>0</v>
      </c>
      <c r="G35" s="56">
        <f>G36+G37</f>
        <v>4923.8999999999996</v>
      </c>
      <c r="H35" s="56">
        <f>H36+H37</f>
        <v>4278.1000000000004</v>
      </c>
      <c r="I35" s="53">
        <f>E35+G35</f>
        <v>4923.8999999999996</v>
      </c>
      <c r="J35" s="53">
        <f t="shared" si="6"/>
        <v>4278.1000000000004</v>
      </c>
    </row>
    <row r="36" spans="2:10" ht="45">
      <c r="B36" s="25" t="s">
        <v>21</v>
      </c>
      <c r="C36" s="27"/>
      <c r="D36" s="27"/>
      <c r="E36" s="22">
        <v>0</v>
      </c>
      <c r="F36" s="22">
        <v>0</v>
      </c>
      <c r="G36" s="34">
        <v>1335.2</v>
      </c>
      <c r="H36" s="34">
        <v>1009.6</v>
      </c>
      <c r="I36" s="27">
        <f t="shared" si="5"/>
        <v>1335.2</v>
      </c>
      <c r="J36" s="27">
        <f t="shared" si="6"/>
        <v>1009.6</v>
      </c>
    </row>
    <row r="37" spans="2:10" ht="45">
      <c r="B37" s="25" t="s">
        <v>22</v>
      </c>
      <c r="C37" s="27"/>
      <c r="D37" s="27"/>
      <c r="E37" s="22"/>
      <c r="F37" s="22"/>
      <c r="G37" s="34">
        <v>3588.7</v>
      </c>
      <c r="H37" s="34">
        <v>3268.5</v>
      </c>
      <c r="I37" s="27">
        <f t="shared" si="5"/>
        <v>3588.7</v>
      </c>
      <c r="J37" s="27">
        <f t="shared" si="6"/>
        <v>3268.5</v>
      </c>
    </row>
    <row r="38" spans="2:10" ht="36.75" customHeight="1">
      <c r="B38" s="52">
        <v>4116060</v>
      </c>
      <c r="C38" s="53" t="s">
        <v>37</v>
      </c>
      <c r="D38" s="54" t="s">
        <v>58</v>
      </c>
      <c r="E38" s="55">
        <f>E39+E40+E41+E42+E43</f>
        <v>32180.93</v>
      </c>
      <c r="F38" s="55">
        <f>F39+F40+F41+F42+F43</f>
        <v>31583.119999999999</v>
      </c>
      <c r="G38" s="55">
        <f>G39+G40+G41+G42+G43+G44+G45</f>
        <v>3461.2</v>
      </c>
      <c r="H38" s="55">
        <f>H39+H40+H41+H42+H43+H44+H45</f>
        <v>3444.1</v>
      </c>
      <c r="I38" s="53">
        <f>E38+G38</f>
        <v>35642.129999999997</v>
      </c>
      <c r="J38" s="53">
        <f t="shared" si="6"/>
        <v>35027.22</v>
      </c>
    </row>
    <row r="39" spans="2:10" ht="60">
      <c r="B39" s="14" t="s">
        <v>27</v>
      </c>
      <c r="C39" s="21"/>
      <c r="D39" s="27"/>
      <c r="E39" s="41">
        <v>989.03</v>
      </c>
      <c r="F39" s="41">
        <v>950.9</v>
      </c>
      <c r="G39" s="34"/>
      <c r="H39" s="34"/>
      <c r="I39" s="21">
        <f>E39+G39</f>
        <v>989.03</v>
      </c>
      <c r="J39" s="21">
        <f>F39+H39</f>
        <v>950.9</v>
      </c>
    </row>
    <row r="40" spans="2:10" ht="60">
      <c r="B40" s="14" t="s">
        <v>28</v>
      </c>
      <c r="C40" s="21"/>
      <c r="D40" s="27"/>
      <c r="E40" s="41">
        <v>1773.6</v>
      </c>
      <c r="F40" s="41">
        <v>1628.7</v>
      </c>
      <c r="G40" s="34"/>
      <c r="H40" s="34"/>
      <c r="I40" s="21">
        <f t="shared" ref="I40:I45" si="8">E40+G40</f>
        <v>1773.6</v>
      </c>
      <c r="J40" s="21">
        <f t="shared" ref="J40:J45" si="9">F40+H40</f>
        <v>1628.7</v>
      </c>
    </row>
    <row r="41" spans="2:10" ht="30">
      <c r="B41" s="25" t="s">
        <v>38</v>
      </c>
      <c r="C41" s="21"/>
      <c r="D41" s="27"/>
      <c r="E41" s="41">
        <v>152.30000000000001</v>
      </c>
      <c r="F41" s="41">
        <v>123.02</v>
      </c>
      <c r="G41" s="34"/>
      <c r="H41" s="34"/>
      <c r="I41" s="21">
        <f t="shared" si="8"/>
        <v>152.30000000000001</v>
      </c>
      <c r="J41" s="21">
        <f t="shared" si="9"/>
        <v>123.02</v>
      </c>
    </row>
    <row r="42" spans="2:10" ht="30">
      <c r="B42" s="25" t="s">
        <v>33</v>
      </c>
      <c r="C42" s="21"/>
      <c r="D42" s="27"/>
      <c r="E42" s="41">
        <v>10</v>
      </c>
      <c r="F42" s="41">
        <v>10</v>
      </c>
      <c r="G42" s="34"/>
      <c r="H42" s="34"/>
      <c r="I42" s="21">
        <f t="shared" si="8"/>
        <v>10</v>
      </c>
      <c r="J42" s="21">
        <f t="shared" si="9"/>
        <v>10</v>
      </c>
    </row>
    <row r="43" spans="2:10" ht="60">
      <c r="B43" s="26" t="s">
        <v>24</v>
      </c>
      <c r="C43" s="21"/>
      <c r="D43" s="27"/>
      <c r="E43" s="41">
        <v>29256</v>
      </c>
      <c r="F43" s="41">
        <v>28870.5</v>
      </c>
      <c r="G43" s="34"/>
      <c r="H43" s="34"/>
      <c r="I43" s="21">
        <f t="shared" si="8"/>
        <v>29256</v>
      </c>
      <c r="J43" s="21">
        <f t="shared" si="9"/>
        <v>28870.5</v>
      </c>
    </row>
    <row r="44" spans="2:10" ht="75">
      <c r="B44" s="26" t="s">
        <v>35</v>
      </c>
      <c r="C44" s="21"/>
      <c r="D44" s="27"/>
      <c r="E44" s="41"/>
      <c r="F44" s="41"/>
      <c r="G44" s="34">
        <v>1058.5999999999999</v>
      </c>
      <c r="H44" s="34">
        <v>1057.4000000000001</v>
      </c>
      <c r="I44" s="21">
        <f t="shared" si="8"/>
        <v>1058.5999999999999</v>
      </c>
      <c r="J44" s="21">
        <f t="shared" si="9"/>
        <v>1057.4000000000001</v>
      </c>
    </row>
    <row r="45" spans="2:10" ht="45">
      <c r="B45" s="25" t="s">
        <v>22</v>
      </c>
      <c r="C45" s="21"/>
      <c r="D45" s="27"/>
      <c r="E45" s="41"/>
      <c r="F45" s="41"/>
      <c r="G45" s="34">
        <v>2402.6</v>
      </c>
      <c r="H45" s="34">
        <v>2386.6999999999998</v>
      </c>
      <c r="I45" s="21">
        <f t="shared" si="8"/>
        <v>2402.6</v>
      </c>
      <c r="J45" s="21">
        <f t="shared" si="9"/>
        <v>2386.6999999999998</v>
      </c>
    </row>
    <row r="46" spans="2:10" ht="256.5">
      <c r="B46" s="52">
        <v>4116160</v>
      </c>
      <c r="C46" s="21" t="s">
        <v>14</v>
      </c>
      <c r="D46" s="51" t="s">
        <v>55</v>
      </c>
      <c r="E46" s="20">
        <f>E47</f>
        <v>0</v>
      </c>
      <c r="F46" s="20">
        <f>F47</f>
        <v>0</v>
      </c>
      <c r="G46" s="40">
        <f>G47</f>
        <v>3715.5</v>
      </c>
      <c r="H46" s="40">
        <f>H47</f>
        <v>3715.5</v>
      </c>
      <c r="I46" s="21">
        <f t="shared" si="5"/>
        <v>3715.5</v>
      </c>
      <c r="J46" s="21">
        <f t="shared" si="6"/>
        <v>3715.5</v>
      </c>
    </row>
    <row r="47" spans="2:10" ht="60">
      <c r="B47" s="25" t="s">
        <v>39</v>
      </c>
      <c r="C47" s="38"/>
      <c r="D47" s="39"/>
      <c r="E47" s="22"/>
      <c r="F47" s="22"/>
      <c r="G47" s="34">
        <v>3715.5</v>
      </c>
      <c r="H47" s="34">
        <v>3715.5</v>
      </c>
      <c r="I47" s="27">
        <f t="shared" si="5"/>
        <v>3715.5</v>
      </c>
      <c r="J47" s="27">
        <f t="shared" si="6"/>
        <v>3715.5</v>
      </c>
    </row>
    <row r="48" spans="2:10" ht="71.25">
      <c r="B48" s="52">
        <v>4116310</v>
      </c>
      <c r="C48" s="21" t="s">
        <v>40</v>
      </c>
      <c r="D48" s="51" t="s">
        <v>56</v>
      </c>
      <c r="E48" s="20">
        <f>E49+E50</f>
        <v>0</v>
      </c>
      <c r="F48" s="20">
        <f t="shared" ref="F48:H48" si="10">F49+F50</f>
        <v>0</v>
      </c>
      <c r="G48" s="20">
        <f t="shared" si="10"/>
        <v>5634.35</v>
      </c>
      <c r="H48" s="20">
        <f t="shared" si="10"/>
        <v>5037.8</v>
      </c>
      <c r="I48" s="21">
        <f t="shared" si="5"/>
        <v>5634.35</v>
      </c>
      <c r="J48" s="21">
        <f t="shared" si="6"/>
        <v>5037.8</v>
      </c>
    </row>
    <row r="49" spans="2:10" ht="60">
      <c r="B49" s="25" t="s">
        <v>41</v>
      </c>
      <c r="C49" s="27"/>
      <c r="D49" s="27"/>
      <c r="E49" s="22"/>
      <c r="F49" s="22"/>
      <c r="G49" s="34">
        <v>3252.3</v>
      </c>
      <c r="H49" s="34">
        <v>2768.3</v>
      </c>
      <c r="I49" s="27">
        <f t="shared" si="5"/>
        <v>3252.3</v>
      </c>
      <c r="J49" s="27">
        <f t="shared" si="6"/>
        <v>2768.3</v>
      </c>
    </row>
    <row r="50" spans="2:10" ht="60">
      <c r="B50" s="25" t="s">
        <v>42</v>
      </c>
      <c r="C50" s="27"/>
      <c r="D50" s="27"/>
      <c r="E50" s="22"/>
      <c r="F50" s="22"/>
      <c r="G50" s="34">
        <v>2382.0500000000002</v>
      </c>
      <c r="H50" s="34">
        <v>2269.5</v>
      </c>
      <c r="I50" s="27">
        <f t="shared" si="5"/>
        <v>2382.0500000000002</v>
      </c>
      <c r="J50" s="27">
        <f t="shared" si="6"/>
        <v>2269.5</v>
      </c>
    </row>
    <row r="51" spans="2:10" ht="71.25">
      <c r="B51" s="52">
        <v>4116320</v>
      </c>
      <c r="C51" s="29" t="s">
        <v>16</v>
      </c>
      <c r="D51" s="50" t="s">
        <v>57</v>
      </c>
      <c r="E51" s="18">
        <f>E52</f>
        <v>0</v>
      </c>
      <c r="F51" s="18">
        <f>F52</f>
        <v>0</v>
      </c>
      <c r="G51" s="42">
        <f>G52</f>
        <v>191</v>
      </c>
      <c r="H51" s="42">
        <f>H52</f>
        <v>191</v>
      </c>
      <c r="I51" s="13">
        <f t="shared" si="5"/>
        <v>191</v>
      </c>
      <c r="J51" s="13">
        <f t="shared" si="6"/>
        <v>191</v>
      </c>
    </row>
    <row r="52" spans="2:10" ht="60">
      <c r="B52" s="25" t="s">
        <v>39</v>
      </c>
      <c r="C52" s="29"/>
      <c r="D52" s="33"/>
      <c r="E52" s="30">
        <v>0</v>
      </c>
      <c r="F52" s="30">
        <v>0</v>
      </c>
      <c r="G52" s="31">
        <v>191</v>
      </c>
      <c r="H52" s="31">
        <v>191</v>
      </c>
      <c r="I52" s="32">
        <f t="shared" si="5"/>
        <v>191</v>
      </c>
      <c r="J52" s="32">
        <f t="shared" si="6"/>
        <v>191</v>
      </c>
    </row>
    <row r="53" spans="2:10" ht="63">
      <c r="B53" s="52">
        <v>4116430</v>
      </c>
      <c r="C53" s="58" t="s">
        <v>43</v>
      </c>
      <c r="D53" s="59" t="s">
        <v>59</v>
      </c>
      <c r="E53" s="60">
        <f>E54</f>
        <v>140</v>
      </c>
      <c r="F53" s="60">
        <f>F54</f>
        <v>139.5</v>
      </c>
      <c r="G53" s="62"/>
      <c r="H53" s="62"/>
      <c r="I53" s="61">
        <f t="shared" si="5"/>
        <v>140</v>
      </c>
      <c r="J53" s="61">
        <f t="shared" si="6"/>
        <v>139.5</v>
      </c>
    </row>
    <row r="54" spans="2:10" ht="45">
      <c r="B54" s="25" t="s">
        <v>44</v>
      </c>
      <c r="C54" s="29"/>
      <c r="D54" s="33"/>
      <c r="E54" s="19">
        <v>140</v>
      </c>
      <c r="F54" s="19">
        <v>139.5</v>
      </c>
      <c r="G54" s="9"/>
      <c r="H54" s="9"/>
      <c r="I54" s="28">
        <f t="shared" si="5"/>
        <v>140</v>
      </c>
      <c r="J54" s="28">
        <f t="shared" si="6"/>
        <v>139.5</v>
      </c>
    </row>
    <row r="55" spans="2:10" ht="63">
      <c r="B55" s="52">
        <v>4116650</v>
      </c>
      <c r="C55" s="53" t="s">
        <v>45</v>
      </c>
      <c r="D55" s="54" t="s">
        <v>60</v>
      </c>
      <c r="E55" s="55">
        <f>E56</f>
        <v>10157.799999999999</v>
      </c>
      <c r="F55" s="55">
        <f>F56</f>
        <v>9977.1</v>
      </c>
      <c r="G55" s="56">
        <f>G56+G57+G58+G59</f>
        <v>1980.2</v>
      </c>
      <c r="H55" s="56">
        <f>H56+H57+H58+H59</f>
        <v>1875.12</v>
      </c>
      <c r="I55" s="53">
        <f>E55+G55</f>
        <v>12138</v>
      </c>
      <c r="J55" s="53">
        <f>F55+H55</f>
        <v>11852.220000000001</v>
      </c>
    </row>
    <row r="56" spans="2:10" ht="45">
      <c r="B56" s="25" t="s">
        <v>44</v>
      </c>
      <c r="C56" s="21"/>
      <c r="D56" s="27"/>
      <c r="E56" s="22">
        <v>10157.799999999999</v>
      </c>
      <c r="F56" s="22">
        <v>9977.1</v>
      </c>
      <c r="G56" s="34"/>
      <c r="H56" s="34"/>
      <c r="I56" s="27">
        <f t="shared" si="5"/>
        <v>10157.799999999999</v>
      </c>
      <c r="J56" s="27">
        <f t="shared" si="6"/>
        <v>9977.1</v>
      </c>
    </row>
    <row r="57" spans="2:10" ht="45">
      <c r="B57" s="25" t="s">
        <v>46</v>
      </c>
      <c r="C57" s="21"/>
      <c r="D57" s="27"/>
      <c r="E57" s="22"/>
      <c r="F57" s="22"/>
      <c r="G57" s="34">
        <v>1508</v>
      </c>
      <c r="H57" s="34">
        <v>1431.06</v>
      </c>
      <c r="I57" s="27">
        <f t="shared" si="5"/>
        <v>1508</v>
      </c>
      <c r="J57" s="27">
        <f t="shared" si="6"/>
        <v>1431.06</v>
      </c>
    </row>
    <row r="58" spans="2:10" ht="60">
      <c r="B58" s="25" t="s">
        <v>42</v>
      </c>
      <c r="C58" s="21"/>
      <c r="D58" s="27"/>
      <c r="E58" s="22"/>
      <c r="F58" s="22"/>
      <c r="G58" s="34">
        <v>103</v>
      </c>
      <c r="H58" s="34">
        <v>95.12</v>
      </c>
      <c r="I58" s="27">
        <f t="shared" si="5"/>
        <v>103</v>
      </c>
      <c r="J58" s="27">
        <f t="shared" si="6"/>
        <v>95.12</v>
      </c>
    </row>
    <row r="59" spans="2:10" ht="60">
      <c r="B59" s="25" t="s">
        <v>41</v>
      </c>
      <c r="C59" s="21"/>
      <c r="D59" s="27"/>
      <c r="E59" s="22"/>
      <c r="F59" s="22"/>
      <c r="G59" s="34">
        <v>369.2</v>
      </c>
      <c r="H59" s="34">
        <v>348.94</v>
      </c>
      <c r="I59" s="27">
        <f t="shared" si="5"/>
        <v>369.2</v>
      </c>
      <c r="J59" s="27">
        <f t="shared" si="6"/>
        <v>348.94</v>
      </c>
    </row>
    <row r="60" spans="2:10" ht="42.75">
      <c r="B60" s="64">
        <v>4117310</v>
      </c>
      <c r="C60" s="29" t="s">
        <v>47</v>
      </c>
      <c r="D60" s="50" t="s">
        <v>61</v>
      </c>
      <c r="E60" s="57">
        <f>E61+E62</f>
        <v>237.5</v>
      </c>
      <c r="F60" s="57">
        <f>F61+F62</f>
        <v>211.9</v>
      </c>
      <c r="G60" s="63"/>
      <c r="H60" s="63"/>
      <c r="I60" s="13">
        <f>E60+G60</f>
        <v>237.5</v>
      </c>
      <c r="J60" s="13">
        <f t="shared" si="6"/>
        <v>211.9</v>
      </c>
    </row>
    <row r="61" spans="2:10" ht="45">
      <c r="B61" s="25" t="s">
        <v>44</v>
      </c>
      <c r="C61" s="29"/>
      <c r="D61" s="33"/>
      <c r="E61" s="19">
        <v>140</v>
      </c>
      <c r="F61" s="19">
        <v>114.4</v>
      </c>
      <c r="G61" s="9"/>
      <c r="H61" s="9"/>
      <c r="I61" s="28">
        <f t="shared" si="5"/>
        <v>140</v>
      </c>
      <c r="J61" s="28">
        <f t="shared" si="6"/>
        <v>114.4</v>
      </c>
    </row>
    <row r="62" spans="2:10" ht="60">
      <c r="B62" s="25" t="s">
        <v>24</v>
      </c>
      <c r="C62" s="29"/>
      <c r="D62" s="33"/>
      <c r="E62" s="19">
        <v>97.5</v>
      </c>
      <c r="F62" s="19">
        <v>97.5</v>
      </c>
      <c r="G62" s="9"/>
      <c r="H62" s="9"/>
      <c r="I62" s="28">
        <f t="shared" si="5"/>
        <v>97.5</v>
      </c>
      <c r="J62" s="28">
        <f t="shared" si="6"/>
        <v>97.5</v>
      </c>
    </row>
    <row r="63" spans="2:10" ht="131.25" customHeight="1">
      <c r="B63" s="52">
        <v>4117810</v>
      </c>
      <c r="C63" s="53" t="s">
        <v>48</v>
      </c>
      <c r="D63" s="54" t="s">
        <v>62</v>
      </c>
      <c r="E63" s="55">
        <f>E64</f>
        <v>0</v>
      </c>
      <c r="F63" s="55">
        <f>F64</f>
        <v>0</v>
      </c>
      <c r="G63" s="56">
        <f>G64</f>
        <v>1538.5</v>
      </c>
      <c r="H63" s="56">
        <f>H64</f>
        <v>1087.2</v>
      </c>
      <c r="I63" s="56">
        <f>I64</f>
        <v>1538.5</v>
      </c>
      <c r="J63" s="53">
        <f t="shared" si="6"/>
        <v>1087.2</v>
      </c>
    </row>
    <row r="64" spans="2:10" ht="45">
      <c r="B64" s="25" t="s">
        <v>21</v>
      </c>
      <c r="C64" s="27"/>
      <c r="D64" s="27"/>
      <c r="E64" s="22"/>
      <c r="F64" s="22"/>
      <c r="G64" s="34">
        <v>1538.5</v>
      </c>
      <c r="H64" s="34">
        <v>1087.2</v>
      </c>
      <c r="I64" s="27">
        <f t="shared" si="5"/>
        <v>1538.5</v>
      </c>
      <c r="J64" s="27">
        <f t="shared" si="6"/>
        <v>1087.2</v>
      </c>
    </row>
    <row r="65" spans="2:10" ht="78.75">
      <c r="B65" s="52">
        <v>4119110</v>
      </c>
      <c r="C65" s="58" t="s">
        <v>15</v>
      </c>
      <c r="D65" s="59" t="s">
        <v>63</v>
      </c>
      <c r="E65" s="60">
        <f>E66+E67</f>
        <v>0</v>
      </c>
      <c r="F65" s="60">
        <f t="shared" ref="F65:H65" si="11">F66+F67</f>
        <v>0</v>
      </c>
      <c r="G65" s="60">
        <f>G66+G67</f>
        <v>226.1</v>
      </c>
      <c r="H65" s="60">
        <f t="shared" si="11"/>
        <v>25.978000000000002</v>
      </c>
      <c r="I65" s="61">
        <f t="shared" si="5"/>
        <v>226.1</v>
      </c>
      <c r="J65" s="61">
        <f t="shared" si="6"/>
        <v>25.978000000000002</v>
      </c>
    </row>
    <row r="66" spans="2:10" ht="45">
      <c r="B66" s="25" t="s">
        <v>44</v>
      </c>
      <c r="C66" s="17"/>
      <c r="D66" s="33"/>
      <c r="E66" s="19">
        <v>0</v>
      </c>
      <c r="F66" s="19">
        <v>0</v>
      </c>
      <c r="G66" s="35">
        <v>30</v>
      </c>
      <c r="H66" s="36">
        <v>19.998000000000001</v>
      </c>
      <c r="I66" s="28">
        <f t="shared" si="5"/>
        <v>30</v>
      </c>
      <c r="J66" s="28">
        <f t="shared" si="6"/>
        <v>19.998000000000001</v>
      </c>
    </row>
    <row r="67" spans="2:10" ht="60">
      <c r="B67" s="25" t="s">
        <v>41</v>
      </c>
      <c r="C67" s="17"/>
      <c r="D67" s="33"/>
      <c r="E67" s="19"/>
      <c r="F67" s="19"/>
      <c r="G67" s="35">
        <v>196.1</v>
      </c>
      <c r="H67" s="35">
        <v>5.98</v>
      </c>
      <c r="I67" s="28">
        <f t="shared" ref="I67" si="12">E67+G67</f>
        <v>196.1</v>
      </c>
      <c r="J67" s="28">
        <f t="shared" ref="J67" si="13">F67+H67</f>
        <v>5.98</v>
      </c>
    </row>
    <row r="68" spans="2:10" ht="45" customHeight="1">
      <c r="B68" s="52">
        <v>4119120</v>
      </c>
      <c r="C68" s="53" t="s">
        <v>49</v>
      </c>
      <c r="D68" s="54" t="s">
        <v>64</v>
      </c>
      <c r="E68" s="55">
        <f>E69</f>
        <v>0</v>
      </c>
      <c r="F68" s="55">
        <f t="shared" ref="F68:H68" si="14">F69</f>
        <v>0</v>
      </c>
      <c r="G68" s="55">
        <f t="shared" si="14"/>
        <v>190</v>
      </c>
      <c r="H68" s="55">
        <f t="shared" si="14"/>
        <v>119.31</v>
      </c>
      <c r="I68" s="53">
        <f t="shared" si="5"/>
        <v>190</v>
      </c>
      <c r="J68" s="53">
        <f t="shared" si="6"/>
        <v>119.31</v>
      </c>
    </row>
    <row r="69" spans="2:10" ht="45">
      <c r="B69" s="25" t="s">
        <v>44</v>
      </c>
      <c r="C69" s="21"/>
      <c r="D69" s="27"/>
      <c r="E69" s="22">
        <v>0</v>
      </c>
      <c r="F69" s="22">
        <v>0</v>
      </c>
      <c r="G69" s="34">
        <v>190</v>
      </c>
      <c r="H69" s="34">
        <v>119.31</v>
      </c>
      <c r="I69" s="27">
        <f t="shared" si="5"/>
        <v>190</v>
      </c>
      <c r="J69" s="27">
        <f t="shared" si="6"/>
        <v>119.31</v>
      </c>
    </row>
    <row r="70" spans="2:10" ht="204.75">
      <c r="B70" s="52">
        <v>4119180</v>
      </c>
      <c r="C70" s="58" t="s">
        <v>17</v>
      </c>
      <c r="D70" s="54" t="s">
        <v>65</v>
      </c>
      <c r="E70" s="55">
        <f>E71</f>
        <v>0</v>
      </c>
      <c r="F70" s="55">
        <f>F71</f>
        <v>0</v>
      </c>
      <c r="G70" s="56">
        <f>G71+G72+G73+G74+G75</f>
        <v>2188</v>
      </c>
      <c r="H70" s="56">
        <f>H71+H72+H73+H74+H75</f>
        <v>2139.8200000000002</v>
      </c>
      <c r="I70" s="53">
        <f t="shared" si="5"/>
        <v>2188</v>
      </c>
      <c r="J70" s="53">
        <f t="shared" si="6"/>
        <v>2139.8200000000002</v>
      </c>
    </row>
    <row r="71" spans="2:10" ht="45">
      <c r="B71" s="25" t="s">
        <v>44</v>
      </c>
      <c r="C71" s="29"/>
      <c r="D71" s="27"/>
      <c r="E71" s="22"/>
      <c r="F71" s="22"/>
      <c r="G71" s="34">
        <v>178</v>
      </c>
      <c r="H71" s="34">
        <v>132.69999999999999</v>
      </c>
      <c r="I71" s="27">
        <f t="shared" si="5"/>
        <v>178</v>
      </c>
      <c r="J71" s="27">
        <f t="shared" si="6"/>
        <v>132.69999999999999</v>
      </c>
    </row>
    <row r="72" spans="2:10" ht="60">
      <c r="B72" s="14" t="s">
        <v>27</v>
      </c>
      <c r="C72" s="29"/>
      <c r="D72" s="27"/>
      <c r="E72" s="22"/>
      <c r="F72" s="22"/>
      <c r="G72" s="34">
        <v>1795.3</v>
      </c>
      <c r="H72" s="34">
        <v>1795.3</v>
      </c>
      <c r="I72" s="27">
        <f t="shared" si="5"/>
        <v>1795.3</v>
      </c>
      <c r="J72" s="27">
        <f t="shared" si="6"/>
        <v>1795.3</v>
      </c>
    </row>
    <row r="73" spans="2:10" ht="60">
      <c r="B73" s="25" t="s">
        <v>24</v>
      </c>
      <c r="C73" s="29"/>
      <c r="D73" s="27"/>
      <c r="E73" s="22"/>
      <c r="F73" s="22"/>
      <c r="G73" s="34">
        <v>136.6</v>
      </c>
      <c r="H73" s="34">
        <v>133.9</v>
      </c>
      <c r="I73" s="27">
        <f t="shared" si="5"/>
        <v>136.6</v>
      </c>
      <c r="J73" s="27">
        <f t="shared" si="6"/>
        <v>133.9</v>
      </c>
    </row>
    <row r="74" spans="2:10" ht="30">
      <c r="B74" s="25" t="s">
        <v>34</v>
      </c>
      <c r="C74" s="29"/>
      <c r="D74" s="27"/>
      <c r="E74" s="22"/>
      <c r="F74" s="22"/>
      <c r="G74" s="34">
        <v>4</v>
      </c>
      <c r="H74" s="34">
        <v>3.82</v>
      </c>
      <c r="I74" s="27">
        <f t="shared" si="5"/>
        <v>4</v>
      </c>
      <c r="J74" s="27">
        <f t="shared" si="6"/>
        <v>3.82</v>
      </c>
    </row>
    <row r="75" spans="2:10" ht="45">
      <c r="B75" s="25" t="s">
        <v>21</v>
      </c>
      <c r="C75" s="29"/>
      <c r="D75" s="27"/>
      <c r="E75" s="22"/>
      <c r="F75" s="22"/>
      <c r="G75" s="34">
        <v>74.099999999999994</v>
      </c>
      <c r="H75" s="34">
        <v>74.099999999999994</v>
      </c>
      <c r="I75" s="27">
        <f t="shared" si="5"/>
        <v>74.099999999999994</v>
      </c>
      <c r="J75" s="27">
        <f t="shared" si="6"/>
        <v>74.099999999999994</v>
      </c>
    </row>
    <row r="76" spans="2:10">
      <c r="C76" s="5"/>
    </row>
    <row r="77" spans="2:10">
      <c r="C77" s="5"/>
    </row>
    <row r="78" spans="2:10">
      <c r="B78" s="45"/>
      <c r="C78" s="45"/>
    </row>
    <row r="79" spans="2:10">
      <c r="C79" s="5"/>
    </row>
    <row r="80" spans="2:10">
      <c r="C80" s="5"/>
    </row>
    <row r="81" spans="3:3">
      <c r="C81" s="5"/>
    </row>
    <row r="82" spans="3:3">
      <c r="C82" s="5"/>
    </row>
    <row r="83" spans="3:3">
      <c r="C83" s="5"/>
    </row>
    <row r="84" spans="3:3">
      <c r="C84" s="5"/>
    </row>
    <row r="85" spans="3:3">
      <c r="C85" s="5"/>
    </row>
    <row r="86" spans="3:3">
      <c r="C86" s="5"/>
    </row>
    <row r="87" spans="3:3">
      <c r="C87" s="5"/>
    </row>
    <row r="88" spans="3:3">
      <c r="C88" s="5"/>
    </row>
    <row r="89" spans="3:3">
      <c r="C89" s="5"/>
    </row>
    <row r="90" spans="3:3">
      <c r="C90" s="5"/>
    </row>
    <row r="91" spans="3:3">
      <c r="C91" s="5"/>
    </row>
    <row r="92" spans="3:3">
      <c r="C92" s="5"/>
    </row>
    <row r="93" spans="3:3">
      <c r="C93" s="5"/>
    </row>
    <row r="94" spans="3:3">
      <c r="C94" s="5"/>
    </row>
    <row r="95" spans="3:3">
      <c r="C95" s="5"/>
    </row>
    <row r="96" spans="3:3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  <row r="108" spans="3:3">
      <c r="C108" s="5"/>
    </row>
    <row r="109" spans="3:3">
      <c r="C109" s="5"/>
    </row>
    <row r="110" spans="3:3">
      <c r="C110" s="5"/>
    </row>
    <row r="111" spans="3:3">
      <c r="C111" s="5"/>
    </row>
    <row r="112" spans="3:3">
      <c r="C112" s="5"/>
    </row>
    <row r="113" spans="3:3">
      <c r="C113" s="5"/>
    </row>
    <row r="114" spans="3:3">
      <c r="C114" s="5"/>
    </row>
    <row r="115" spans="3:3">
      <c r="C115" s="5"/>
    </row>
    <row r="116" spans="3:3">
      <c r="C116" s="5"/>
    </row>
    <row r="117" spans="3:3">
      <c r="C117" s="5"/>
    </row>
    <row r="118" spans="3:3">
      <c r="C118" s="5"/>
    </row>
    <row r="119" spans="3:3">
      <c r="C119" s="5"/>
    </row>
    <row r="120" spans="3:3">
      <c r="C120" s="5"/>
    </row>
    <row r="121" spans="3:3">
      <c r="C121" s="5"/>
    </row>
    <row r="122" spans="3:3">
      <c r="C122" s="5"/>
    </row>
    <row r="123" spans="3:3">
      <c r="C123" s="5"/>
    </row>
    <row r="124" spans="3:3">
      <c r="C124" s="5"/>
    </row>
    <row r="125" spans="3:3">
      <c r="C125" s="5"/>
    </row>
    <row r="126" spans="3:3">
      <c r="C126" s="5"/>
    </row>
    <row r="127" spans="3:3">
      <c r="C127" s="5"/>
    </row>
    <row r="128" spans="3:3">
      <c r="C128" s="5"/>
    </row>
    <row r="129" spans="3:3">
      <c r="C129" s="5"/>
    </row>
    <row r="130" spans="3:3">
      <c r="C130" s="5"/>
    </row>
    <row r="131" spans="3:3">
      <c r="C131" s="5"/>
    </row>
    <row r="132" spans="3:3">
      <c r="C132" s="5"/>
    </row>
    <row r="133" spans="3:3">
      <c r="C133" s="5"/>
    </row>
    <row r="134" spans="3:3">
      <c r="C134" s="5"/>
    </row>
    <row r="135" spans="3:3">
      <c r="C135" s="5"/>
    </row>
    <row r="136" spans="3:3">
      <c r="C136" s="5"/>
    </row>
    <row r="137" spans="3:3">
      <c r="C137" s="5"/>
    </row>
    <row r="138" spans="3:3">
      <c r="C138" s="5"/>
    </row>
    <row r="139" spans="3:3">
      <c r="C139" s="5"/>
    </row>
    <row r="140" spans="3:3">
      <c r="C140" s="5"/>
    </row>
    <row r="141" spans="3:3">
      <c r="C141" s="5"/>
    </row>
    <row r="142" spans="3:3">
      <c r="C142" s="5"/>
    </row>
    <row r="143" spans="3:3">
      <c r="C143" s="5"/>
    </row>
    <row r="144" spans="3:3">
      <c r="C144" s="5"/>
    </row>
    <row r="145" spans="3:3">
      <c r="C145" s="5"/>
    </row>
    <row r="146" spans="3:3">
      <c r="C146" s="5"/>
    </row>
    <row r="147" spans="3:3">
      <c r="C147" s="5"/>
    </row>
    <row r="148" spans="3:3">
      <c r="C148" s="5"/>
    </row>
    <row r="149" spans="3:3">
      <c r="C149" s="5"/>
    </row>
    <row r="150" spans="3:3">
      <c r="C150" s="5"/>
    </row>
    <row r="151" spans="3:3">
      <c r="C151" s="5"/>
    </row>
    <row r="152" spans="3:3">
      <c r="C152" s="5"/>
    </row>
    <row r="153" spans="3:3">
      <c r="C153" s="5"/>
    </row>
    <row r="154" spans="3:3">
      <c r="C154" s="5"/>
    </row>
    <row r="155" spans="3:3">
      <c r="C155" s="5"/>
    </row>
    <row r="156" spans="3:3">
      <c r="C156" s="5"/>
    </row>
    <row r="157" spans="3:3">
      <c r="C157" s="5"/>
    </row>
    <row r="158" spans="3:3">
      <c r="C158" s="5"/>
    </row>
    <row r="159" spans="3:3">
      <c r="C159" s="5"/>
    </row>
    <row r="160" spans="3:3">
      <c r="C160" s="5"/>
    </row>
    <row r="161" spans="3:3">
      <c r="C161" s="5"/>
    </row>
    <row r="162" spans="3:3">
      <c r="C162" s="5"/>
    </row>
    <row r="163" spans="3:3">
      <c r="C163" s="5"/>
    </row>
  </sheetData>
  <mergeCells count="13">
    <mergeCell ref="B13:D13"/>
    <mergeCell ref="B26:D26"/>
    <mergeCell ref="B78:C78"/>
    <mergeCell ref="C2:J2"/>
    <mergeCell ref="B3:K3"/>
    <mergeCell ref="B4:K4"/>
    <mergeCell ref="E10:F10"/>
    <mergeCell ref="G10:H10"/>
    <mergeCell ref="I10:J10"/>
    <mergeCell ref="B5:K5"/>
    <mergeCell ref="B10:B11"/>
    <mergeCell ref="C10:C11"/>
    <mergeCell ref="D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2018-02-28T08:02:05Z</dcterms:modified>
</cp:coreProperties>
</file>