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 activeTab="3"/>
  </bookViews>
  <sheets>
    <sheet name="КПК0710160" sheetId="3" r:id="rId1"/>
    <sheet name="КПК0710170" sheetId="4" r:id="rId2"/>
    <sheet name="КПК0712010" sheetId="5" r:id="rId3"/>
    <sheet name="КПК0712111" sheetId="6" r:id="rId4"/>
    <sheet name="КПК0712152" sheetId="7" r:id="rId5"/>
  </sheets>
  <definedNames>
    <definedName name="_xlnm.Print_Titles" localSheetId="0">КПК0710160!$61:$62</definedName>
    <definedName name="_xlnm.Print_Titles" localSheetId="1">КПК0710170!$60:$61</definedName>
    <definedName name="_xlnm.Print_Titles" localSheetId="2">КПК0712010!$66:$67</definedName>
    <definedName name="_xlnm.Print_Titles" localSheetId="3">КПК0712111!$63:$64</definedName>
    <definedName name="_xlnm.Print_Titles" localSheetId="4">КПК0712152!$62:$63</definedName>
    <definedName name="_xlnm.Print_Area" localSheetId="0">КПК0710160!$A$1:$BL$102</definedName>
    <definedName name="_xlnm.Print_Area" localSheetId="1">КПК0710170!$A$1:$BL$84</definedName>
    <definedName name="_xlnm.Print_Area" localSheetId="2">КПК0712010!$A$1:$BL$106</definedName>
    <definedName name="_xlnm.Print_Area" localSheetId="3">КПК0712111!$A$1:$BL$104</definedName>
    <definedName name="_xlnm.Print_Area" localSheetId="4">КПК0712152!$A$1:$BL$88</definedName>
  </definedNames>
  <calcPr calcId="125725"/>
</workbook>
</file>

<file path=xl/calcChain.xml><?xml version="1.0" encoding="utf-8"?>
<calcChain xmlns="http://schemas.openxmlformats.org/spreadsheetml/2006/main">
  <c r="BE91" i="6"/>
  <c r="AO81" i="3"/>
  <c r="BE76"/>
  <c r="BE77"/>
  <c r="BE78"/>
  <c r="BE75"/>
  <c r="BE73"/>
  <c r="BE72" i="7"/>
  <c r="AO72"/>
  <c r="BE67"/>
  <c r="BE66"/>
  <c r="AC50"/>
  <c r="BE90" i="6"/>
  <c r="AO90"/>
  <c r="BY79"/>
  <c r="BW78"/>
  <c r="BW76"/>
  <c r="BW75"/>
  <c r="BW74"/>
  <c r="BW73"/>
  <c r="BW79" s="1"/>
  <c r="AO86" l="1"/>
  <c r="BE79"/>
  <c r="BE80"/>
  <c r="BE81"/>
  <c r="BE78"/>
  <c r="BE77"/>
  <c r="BE75"/>
  <c r="BE74"/>
  <c r="BE68"/>
  <c r="BE69"/>
  <c r="BE70"/>
  <c r="BE71"/>
  <c r="BE72"/>
  <c r="BE67"/>
  <c r="BW76" i="5"/>
  <c r="BY76" s="1"/>
  <c r="BX76"/>
  <c r="BW77"/>
  <c r="BW75"/>
  <c r="BW74"/>
  <c r="BW73"/>
  <c r="BW72"/>
  <c r="AO89" l="1"/>
  <c r="BE83"/>
  <c r="BE80"/>
  <c r="BE81"/>
  <c r="BE82"/>
  <c r="BE79"/>
  <c r="BE77"/>
  <c r="BE71"/>
  <c r="BE72"/>
  <c r="BE73"/>
  <c r="BE74"/>
  <c r="BE75"/>
  <c r="BE76"/>
  <c r="BE70"/>
  <c r="BE67" i="4"/>
  <c r="BE64"/>
  <c r="BE87" i="3"/>
  <c r="AO87"/>
  <c r="AW86"/>
  <c r="BE86"/>
  <c r="AO83"/>
  <c r="BE85"/>
  <c r="BE84"/>
  <c r="BE83"/>
  <c r="BE82"/>
  <c r="BE81"/>
  <c r="AO82"/>
  <c r="AO84"/>
  <c r="AO85"/>
  <c r="BE80"/>
  <c r="AO80"/>
  <c r="BE70"/>
  <c r="BE71"/>
  <c r="BE72"/>
  <c r="BE65"/>
  <c r="BE66"/>
  <c r="BE67"/>
  <c r="BE68"/>
  <c r="BE69"/>
  <c r="BE88" i="6"/>
  <c r="BE87"/>
  <c r="BE86"/>
  <c r="BE84"/>
  <c r="BE83"/>
  <c r="AO88"/>
  <c r="AO87"/>
  <c r="AO84"/>
  <c r="AO83"/>
  <c r="BE76"/>
  <c r="AO76"/>
  <c r="BE85" s="1"/>
  <c r="BX67" i="7"/>
  <c r="BW67"/>
  <c r="BV73" i="3"/>
  <c r="AK50"/>
  <c r="AC50"/>
  <c r="AK49" i="4"/>
  <c r="AC49"/>
  <c r="AK54" i="5"/>
  <c r="AC54"/>
  <c r="AK51" i="6"/>
  <c r="AC51"/>
  <c r="AJ60"/>
  <c r="AJ59" i="7"/>
  <c r="AB58"/>
  <c r="AB59" s="1"/>
  <c r="BE73"/>
  <c r="AO73"/>
  <c r="K23"/>
  <c r="AS22"/>
  <c r="AO85" i="6" l="1"/>
  <c r="U22" i="7"/>
  <c r="BE88" i="5"/>
  <c r="BE87"/>
  <c r="BE86"/>
  <c r="BE85"/>
  <c r="BE90"/>
  <c r="AW90"/>
  <c r="AO88"/>
  <c r="AO87"/>
  <c r="AO86"/>
  <c r="AO85"/>
  <c r="AJ62"/>
  <c r="AJ63" s="1"/>
  <c r="AB62"/>
  <c r="AB63" s="1"/>
  <c r="AB59" i="6"/>
  <c r="AB60" s="1"/>
  <c r="K23"/>
  <c r="AS22"/>
  <c r="K23" i="5"/>
  <c r="AS22"/>
  <c r="BE89" l="1"/>
  <c r="U22" i="6"/>
  <c r="U22" i="5"/>
  <c r="BW73" i="3" l="1"/>
  <c r="AO66"/>
  <c r="K22" i="4"/>
  <c r="AS21"/>
  <c r="AO65"/>
  <c r="K23" i="3"/>
  <c r="AS22"/>
  <c r="BE69" i="4" l="1"/>
  <c r="BE65"/>
  <c r="AO69"/>
  <c r="U21"/>
  <c r="U22" i="3"/>
  <c r="AR59" i="7" l="1"/>
  <c r="AR58"/>
  <c r="AS50"/>
  <c r="AS49"/>
  <c r="AR60" i="6"/>
  <c r="AR59"/>
  <c r="AS51"/>
  <c r="AS50"/>
  <c r="AR63" i="5"/>
  <c r="AR62"/>
  <c r="AS54"/>
  <c r="AS53"/>
  <c r="AS52"/>
  <c r="AR57" i="4"/>
  <c r="AS49"/>
  <c r="AS48"/>
  <c r="AR58" i="3"/>
  <c r="AS50"/>
  <c r="AS49"/>
</calcChain>
</file>

<file path=xl/sharedStrings.xml><?xml version="1.0" encoding="utf-8"?>
<sst xmlns="http://schemas.openxmlformats.org/spreadsheetml/2006/main" count="871" uniqueCount="268">
  <si>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</si>
  <si>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</si>
  <si>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</si>
  <si>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</si>
  <si>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</si>
  <si>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</si>
  <si>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</si>
  <si>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</si>
  <si>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</si>
  <si>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</si>
  <si>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</si>
  <si>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</si>
  <si>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</si>
  <si>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</si>
  <si>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</si>
  <si>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</si>
  <si>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</si>
  <si>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</si>
  <si>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</si>
  <si>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</si>
  <si>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</si>
  <si>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</si>
  <si>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</si>
  <si>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</si>
  <si>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</si>
  <si>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</si>
  <si>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</si>
  <si>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</si>
  <si>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</si>
  <si>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</si>
  <si>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</si>
  <si>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</si>
  <si>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</si>
  <si>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</si>
  <si>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</si>
  <si>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</si>
  <si>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</si>
  <si>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</si>
  <si>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</si>
  <si>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</si>
  <si>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</si>
  <si>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</si>
  <si>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</si>
  <si>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</si>
  <si>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</si>
  <si>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</si>
  <si>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</si>
  <si>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</si>
  <si>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</si>
  <si>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</si>
  <si>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</si>
  <si>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</si>
  <si>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</si>
  <si>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</si>
  <si>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</si>
  <si>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</si>
  <si>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</si>
  <si>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</si>
  <si>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</si>
  <si>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</si>
  <si>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</si>
  <si>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</si>
  <si>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</si>
  <si>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</si>
  <si>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відділом охорони здоров’я Павлоградської міської ради  виконання наданих законодавством повноважень у сфері охорони здоров’я</t>
  </si>
  <si>
    <t>Створення належних умов для діяльності працівників та функціонування відділу охорони здоров"я</t>
  </si>
  <si>
    <t>УСЬОГО</t>
  </si>
  <si>
    <t>затрат</t>
  </si>
  <si>
    <t>Z1</t>
  </si>
  <si>
    <t>кількість штатних одиниць</t>
  </si>
  <si>
    <t>од.</t>
  </si>
  <si>
    <t>кількість працівників</t>
  </si>
  <si>
    <t>жінки</t>
  </si>
  <si>
    <t>Форма № 1ДФ - Податковий розрахунок сум доходу, нарахованого (сплаченого) на користь фізичних осіб, і сум утриманого з них податку.</t>
  </si>
  <si>
    <t>чоловіки</t>
  </si>
  <si>
    <t>витрати на матеріально-технічне забезпечення (предмети, матеріали, обладнання та інвентар)</t>
  </si>
  <si>
    <t>грн.</t>
  </si>
  <si>
    <t>витрати на оплату праці і нарахування на заробітну плату</t>
  </si>
  <si>
    <t>витрати на комунальні послуги та енергоносії</t>
  </si>
  <si>
    <t>інші видатки, які не мають постійного характеру в бюджетних періодах</t>
  </si>
  <si>
    <t>продукту</t>
  </si>
  <si>
    <t>кількість прийнятих (підготовлених) нормативно-правових актів</t>
  </si>
  <si>
    <t>кількість виданих розпорядчих актів</t>
  </si>
  <si>
    <t>кількість листів, звернень тощо (виконаних)</t>
  </si>
  <si>
    <t>кількість місцевих / цільових програм, що реалізуються на території громади</t>
  </si>
  <si>
    <t>ефективності</t>
  </si>
  <si>
    <t>кількість прийнятих нормативно-правових актів на одного працівника</t>
  </si>
  <si>
    <t>Розрахунково ( відношення кількості прийнятих (підготовлених) нормативно-правових актів до кількості працівників)</t>
  </si>
  <si>
    <t>кількість виданих розпорядчих актів на одного працівника</t>
  </si>
  <si>
    <t>Розрахунково ( відношення кількості розпорядчих актів  до кількості працівників)</t>
  </si>
  <si>
    <t>кількість виконаних листів, звернень, заяв тощо на одного працівника</t>
  </si>
  <si>
    <t>середні витрати на оплату праці і нарахування на заробітну плату однієї штатної одиниці</t>
  </si>
  <si>
    <t>середні витрати на оплату комунальних послуг та енергоносіїв однієї штатної одиниці</t>
  </si>
  <si>
    <t>Розрахунково ( відношення витрат на оплату комунальних послуг та енергоносіїв до кількості штатних посад)</t>
  </si>
  <si>
    <t>середні витрати на забезпечення матеріально-технічними ресурсами однієї штатної одиниці</t>
  </si>
  <si>
    <t>Розрахунково (відношення витрат на забезпечення матеріально-технічними ресурсами до кількості штатних посад)</t>
  </si>
  <si>
    <t>середні витрати на забезпечення інших видатків, які не мають постійного характеру в бюджетних періодах, однієї штатної одиниці</t>
  </si>
  <si>
    <t>якості</t>
  </si>
  <si>
    <t>динамика (%) кількості медичних послуг поточного року до кількості медичних послуг попереднього  року, які надаються лікарнями та амбулаторіями міста за ПМГ</t>
  </si>
  <si>
    <t>відс.</t>
  </si>
  <si>
    <t>Дашборди НСЗУ, розрахунково (відношення кількості медичних послуг поточного року до кількості медичних послуг попереднього  року, які надаються лікарнями та амбулаторіями міста за ПМГ)</t>
  </si>
  <si>
    <t>Забезпечення ефективної діяльності відділу охорони здоров'я Павлоградської міської ради</t>
  </si>
  <si>
    <t>0700000</t>
  </si>
  <si>
    <t>Відділ охорони здоров’я Павлоградської міської ради</t>
  </si>
  <si>
    <t>Фіінансове управління Павлоградської міської ради</t>
  </si>
  <si>
    <t>Юлія ДЕЙНЕЖЕНКО</t>
  </si>
  <si>
    <t>26370125</t>
  </si>
  <si>
    <t>0458400000</t>
  </si>
  <si>
    <t>гривень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</si>
  <si>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</si>
  <si>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</si>
  <si>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"Вiддiл охорони  здоров`я Павлоградської мiської ради"</t>
  </si>
  <si>
    <t>0710000</t>
  </si>
  <si>
    <t>0160</t>
  </si>
  <si>
    <t>0111</t>
  </si>
  <si>
    <t>Організація та проведення професійного навчання посадових осіб місцевого самоврядування</t>
  </si>
  <si>
    <t>Створення умов для підвищення кваліфікайії посадових осіб органів місцевого самоврядування</t>
  </si>
  <si>
    <t>Кількість штатних одиниць посадових осіб місцевого самоврядування</t>
  </si>
  <si>
    <t>Витрати на підвищення кваліфікації посадових осіб місцевого самоврядування</t>
  </si>
  <si>
    <t>Середні витрати на одну посадову особу місцевого самоврядування, яка бере участь у навчанні</t>
  </si>
  <si>
    <t>Розрахунково (відношення між обсягом витрат на підвищення кваліфікації посадових осіб місцевого самоврядування до кількості посадових осіб, які беруть у часть у навчанні)</t>
  </si>
  <si>
    <t>Частка осіб, які підвищили кваліфікацію, у загальній кількості штатних одиниць посадових осіб місцевого самоврядування</t>
  </si>
  <si>
    <t>Розрахунково (відношення між кількістю посадових осіб місцевого самоврядування, які беруть участь у навчанні, до загальної кількості штатних одиниць посадових осіб місцевого самоврядування)</t>
  </si>
  <si>
    <t>Забезпечення умов для підвищення рівня професійної компетентності депутатів місцевих рад та посадових осіб місцевого самоврядування.</t>
  </si>
  <si>
    <t>0710170</t>
  </si>
  <si>
    <t>Підвищення кваліфікації депутатів місцевих рад та посадових осіб місцевого самоврядування</t>
  </si>
  <si>
    <t>0170</t>
  </si>
  <si>
    <t>0131</t>
  </si>
  <si>
    <t>Підвищення ефективності, якості та доступності медичного обслуговування для всіх верств населення, соціальна підтримка пільгової категорії населення та соціально-незахищених верств населення міста</t>
  </si>
  <si>
    <t>Забезпечення потреб населення у спеціалізованій  медичній  допомозі, соціальна підтримка окремих груп населення за певними категоріями захворювань та створення комфортних умов на підприємствах охорони здоров`я</t>
  </si>
  <si>
    <t>Забезпечення оновлення матеріально-технічної бази підприємств охорони здоров’я</t>
  </si>
  <si>
    <t>Створення умов для надання населенню належної стаціонарної та консультативно-діагностичної медичної  допомоги у багатопрофільних лікарнях, забезпечення лікарськими засобами, молочними сумішамі та зубопротезуанням  окремих груп населення за певними категоріями захворювань.</t>
  </si>
  <si>
    <t>Капітальний ремонт та виготовлення (перерахунок) проектно-кошторисної документації</t>
  </si>
  <si>
    <t>програма "Здоров'я павлоградців на 2023-2025 роки"</t>
  </si>
  <si>
    <t>кількість установ</t>
  </si>
  <si>
    <t>Рішення ПМР від 19.11.2019 р. №1929-58/VII, Рішення ПМР від 19.11.2019 р. №1930-58/VII "Про створення комунального некомерційного підприємства…."</t>
  </si>
  <si>
    <t>кількість штатних одиниць, які утримуються за рахунок фінансової підтримки з міського бюджету</t>
  </si>
  <si>
    <t>витрати на забезпечення сумішами дітей,  народжених від ВІЛ-інфікованих жінок</t>
  </si>
  <si>
    <t>витрати на отримання безоплатно лікарських засобів по пільговим рецептам окремих груп населення за певними категоріями захворювань</t>
  </si>
  <si>
    <t>витрати  на пільгове зубопротезування</t>
  </si>
  <si>
    <t>витрати на забезпечення оплати праці та нарахування на заробітну плату</t>
  </si>
  <si>
    <t>витрати на утримання будівель багатопрофільних лікарень (комунальні послуги, поточні ремонти, тощо)</t>
  </si>
  <si>
    <t>витрати на  капітальний ремонт об’єктів</t>
  </si>
  <si>
    <t>кількість дітей, народжених  від ВІЛ-інфікованих жінок, які отримали суміші</t>
  </si>
  <si>
    <t>осіб</t>
  </si>
  <si>
    <t>кількість осіб, які забезпечуються безоплатно лікарськими засобами по пільговим рецептам</t>
  </si>
  <si>
    <t>річна кількість пролікованих у денних та звичайних стаціонарах</t>
  </si>
  <si>
    <t>кількість об’єктів, в яких планується провести капітальний ремонт</t>
  </si>
  <si>
    <t>середні витрати на 1 дитину, народжену від ВІЛ-інфікованої жінки, для забезпечення сумішами</t>
  </si>
  <si>
    <t>Розрахунково  (відношення витрат на забезпечення сумішами дітей народжених від ВІЛ-інфікованих жінок до кількості дітей народжених  від ВІЛ-інфікованих жінок, які отримали суміші)</t>
  </si>
  <si>
    <t>середні витрат на 1 особу, яка забезпечується безоплатно лікарськими засобами по пільговим рецептам</t>
  </si>
  <si>
    <t>Розрахунково  (відношення витрати на отримання безоплатно лікарських засобів по пільговим рецептам окремих груп населення за певними категоріями захворювань до кількості осіб, які забезпечуються безоплатно лікарськими засобами по пільговим рецептам)</t>
  </si>
  <si>
    <t>середні  витрат на 1 пільгове зубопротезування</t>
  </si>
  <si>
    <t>середні  витрати на оплату праці та нарахування на заробітну плату однієї штатної одиниці</t>
  </si>
  <si>
    <t>середні витрати на створення комфортних умов перебування на 1 одного пролікованого</t>
  </si>
  <si>
    <t>Розрахунково  (витрати на утримання будівель багатопрофільних лікарень до  річної кількість пролікованих у денних та звичайних стаціонарах)</t>
  </si>
  <si>
    <t xml:space="preserve"> середні витрати на капітальний ремонт одного об’єкту</t>
  </si>
  <si>
    <t>Розрахунково (відношення витрати на капітальний ремонт об’єктів до кількості об’єктів, в яких планується провести капітальний ремонт).</t>
  </si>
  <si>
    <t>Розрахунково (форма первинної облікової документації №039-4/0 «Щоденник обліку роботи лікаря-стоматолога-ортопеда» (відношення суми граф.74,75,76,77,78 розділених на кількість осіб, що перебувають на черзі на пільгове зубопротезування (Журнал реєстрації осіб, які належать до пільгової категорії населення)</t>
  </si>
  <si>
    <t>відсоток забезпечення сумішшю дітей народжених  від ВІЛ-інфікованих жінок</t>
  </si>
  <si>
    <t>0712010</t>
  </si>
  <si>
    <t>Багатопрофільна стаціонарна медична допомога населенню</t>
  </si>
  <si>
    <t>2010</t>
  </si>
  <si>
    <t>0731</t>
  </si>
  <si>
    <t>Забезпечення потреб населення у первинній медичній  допомозі, соціальна підтримка окремих груп населення за певними категоріями захворювань та створення комфортних умов на підприємствах охорони здоров`я</t>
  </si>
  <si>
    <t>кількість придбаних доз туберкуліну</t>
  </si>
  <si>
    <t>витрати на утримання будівель амбулаторій ЗПСМ (комунальні послуги, поточні ремонти, тощо)</t>
  </si>
  <si>
    <t>витрати для надання паліативної допомоги (знеболювальні препарати та інші медикаменти)</t>
  </si>
  <si>
    <t>чисельність дитячого населення, яких оглянуто профілактично з метою виявлення хворих на туберкульоз</t>
  </si>
  <si>
    <t>кількість прикріпленого населення по деклараціям на 01 число звітного місяця, з них  за статтю пацієнта</t>
  </si>
  <si>
    <t>Дашборди Національної служби здоров'я України.</t>
  </si>
  <si>
    <t>кількість осіб, які забезпечується безоплатно лікарськими засобами для проведення знеболюючої терапії</t>
  </si>
  <si>
    <t>кількість доз туберкуліну на 1 дитину, яку оглянуто профілактично з метою виявлення хворих на туберкульоз</t>
  </si>
  <si>
    <t>Розрахунково (відношення кількості придбаних доз туберкуліну до чисельністості дитячого населення, яких оглянуто профілактично з метою виявлення хворих на туберкульоз)</t>
  </si>
  <si>
    <t>середні витрати  на утримання будівель амбулаторій ЗПСМ на 1 особу прикріпленого населення</t>
  </si>
  <si>
    <t>середні витрати на 1 особу на забезпечення медичними виробами осіб з інвалідністю</t>
  </si>
  <si>
    <t>середні витрати на 1 особу на надання паліативної допомоги</t>
  </si>
  <si>
    <t>Розрахунково  (відношення витрат на отримання безоплатно лікарських засобів по пільговим рецептам  до кількості осіб, які забезпечуються безоплатно лікарськими засобами по пільговим рецептам)</t>
  </si>
  <si>
    <t>забезпечення повноти охоплення  профілактичних оглядів на туберкульоз  серед дитячого населення</t>
  </si>
  <si>
    <t>відсоток забезпечення лікувальною сумішшю пацієнтів, які хворі на фенілкетонурію</t>
  </si>
  <si>
    <t>Зміцнення та поліпшення здоров’я населення шляхом забезпечення потреб населення у первинній медичній допомозі.</t>
  </si>
  <si>
    <t>0712111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</si>
  <si>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</si>
  <si>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</si>
  <si>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0726</t>
  </si>
  <si>
    <t>Забезпечення стимулювання праці  кращим працівникам галузі охорони здоров’я</t>
  </si>
  <si>
    <t>Нагородження медичних працівників дипломом, пам'ятним знаком та персональною премією "Кращий медичний працівник року"</t>
  </si>
  <si>
    <t>обсяг видатків на виплату премії "Кращий медичний працівник року"</t>
  </si>
  <si>
    <t>обсяг видатків на придбання  атрибутики для нагородження медичних працівниів (пам'ятні знаки, дипломи, грамоти тощо)</t>
  </si>
  <si>
    <t>кількість медичних працівників, яким присуджена персональна премія</t>
  </si>
  <si>
    <t>кількість придбаної атрибутики для нагородження медичних працівників</t>
  </si>
  <si>
    <t>середній розмір нарахованої грошової винагороди на 1 медичного працівника</t>
  </si>
  <si>
    <t>Розрахунково (відношення обсягу видатків на виплату премії до кількості нагороджених медичних працівників )</t>
  </si>
  <si>
    <t>середній розмір витрат на 1 атрибутику для нагородження медичних працівників</t>
  </si>
  <si>
    <t>Розрахунково (відношення обсягу видатків на атрибутику для нагородження до кількості придбаної атрибутики)</t>
  </si>
  <si>
    <t>відсоток освоєння коштів на нагородження медичних працівників дипломом, пам'ятним знаком та персональною премією "Кращий медичний працівник року"</t>
  </si>
  <si>
    <t>Розрахунково (відношення планових асигнуваннь   до касових видатків)</t>
  </si>
  <si>
    <t>Своєчасне та безперервне надання медичної допомоги. Піднесення ролі медичного працівника у суспільстві, підвищення престижності та стимулювання праці медичних працівників.</t>
  </si>
  <si>
    <t>0712152</t>
  </si>
  <si>
    <t>Інші програми та заходи у сфері охорони здоров`я</t>
  </si>
  <si>
    <t>2152</t>
  </si>
  <si>
    <t>0763</t>
  </si>
  <si>
    <t>наказ</t>
  </si>
  <si>
    <t>начальник відділу охорони здоров"я Павлоградської міської ради</t>
  </si>
  <si>
    <t>Кількість посадових осіб місцевого самоврядування,_x000D_ які беруть участь у навчанні</t>
  </si>
  <si>
    <t>пенсія</t>
  </si>
  <si>
    <t>сказ</t>
  </si>
  <si>
    <t>Розрахунково (відношення кількості дітей  народжених  від ВІЛ-інфікованих жінок, які знаходяться на обліку, до кількості дітей народжених  від ВІЛ-інфікованих жінок, які отримали суміші, помножити на 100%)</t>
  </si>
  <si>
    <t>Розрахунково (відношення обсягу витрат на утримання будівель до кількості прикріпленого населеня).</t>
  </si>
  <si>
    <t>В.о. начальника фінансового управління  Павлоградської міської ради</t>
  </si>
  <si>
    <t>Наталя БОНДАРЧУК</t>
  </si>
  <si>
    <t>бюджетної програми місцевого бюджету на 2025  рік</t>
  </si>
  <si>
    <t>Штаний розпис на 2025 рік</t>
  </si>
  <si>
    <t>Кошторис на 2025 рік, довідки про зміну плану асигнувань бюджетних коштів на 2025 рік.</t>
  </si>
  <si>
    <t>витрати на оновлення матеріально-технічної бази (придбання обладнання і предметів довгострокового користування)</t>
  </si>
  <si>
    <t>Рішення міської ради   «Про  бюджет Павлоградської міської територіальної громади на 2025 рік».</t>
  </si>
  <si>
    <t>середні витрати на оновлення матеріально-технічної бази однієї штатної одиниці</t>
  </si>
  <si>
    <t>Розрахунково (відношення  витрат на оновлення матеріально-технічної бази до кількості штатних посад)</t>
  </si>
  <si>
    <t>Закон України від 21.05.1997р. №280/97  «Про місцеве самоврядування в Україні»													_x000D__x000D_
Постанова Кабінету Міністрів України  від 06.02.2019 р. № 106 «Про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рад";_x000D__x000D_
Постанова Кабінету Міністрів України  від 02.02.2011 р. № 98 «Про суми та склад витрат на відрядження державних службовців, а також інших осіб, що направляються у відрядження підприємствами, установами та організаціями, які повністю або частково утримуються (фінансуються) за рахунок бюджетних коштів" (зі змінами);_x000D__x000D_
Наказ Міністерства фінансів України  від 15.06.2023. №322 «Про затвердження Типового переліку  результативних показників бюджетних програм місцевих бюджетів у галузі «Державне управління»;_x000D__x000D_
Наказ Міністерства фінансів України від 20.09.2017 р. № 793 «Про затвердження складових програмної класифікації видатків та кредитування місцевих бюджетів» (із змінами від 29.12.2017 № 1181);_x000D__x000D_
Рішення Павлоградської міської ради від 17.12.2024р. №1878-58/VІІІ «Про  бюджет Павлоградської міської територіальної громади на 2025 рік».</t>
  </si>
  <si>
    <t>Закон України від 21.05.1997р. №280/97  «Про місцеве самоврядування в Україні»_x000D__x000D_
Постанови Кабінету Міністрів України від 09.03.2006 р. № 268 «Про упорядкування структури та умов оплати праці працівників апарату органів виконавчої влади, органів прокуратури, судів та інших органіві» (із змінами та доповненнями)_x000D__x000D_
Наказ Мііністерства розвитку економіки торгівлі та сільського господарства  України від 3.03.2021  № 609 «Про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органіві»_x000D__x000D_
Наказ Міністерства фінансів України  від 15.06.2023. №322 «Про затвердження Типового переліку  результативних показників бюджетних програм місцевих бюджетів у галузі «Державне управління»;_x000D__x000D_
Наказ Міністерства фінансів України від 20.09.2017 р. № 793 «Про затвердження складових програмної класифікації видатків та кредитування місцевих бюджетів» (із змінами від 29.12.2017 № 1181);_x000D__x000D_
Рішення Павлоградської міської ради від 17.12.2024р. №1878-58/VІІІ «Про  бюджет Павлоградської міської територіальної громади на 2025 рік».</t>
  </si>
  <si>
    <t>Штаний розпис на 2025 рік.</t>
  </si>
  <si>
    <t>План-графік підвищення кваліфікації на 2025 рік.</t>
  </si>
  <si>
    <t>Поліпшення та зміцнення матеріально-технічної бази, забезпечення належних умов для ефективного функціонування приємств охорони здоров’я</t>
  </si>
  <si>
    <t>Підвищення рівня надання медичної допомоги та збереження здоров'я населення</t>
  </si>
  <si>
    <t>Журнали реєстрації  рішень міської ради, виконавчого комітету,  розпоряджень міського голови  на 2025 рік.</t>
  </si>
  <si>
    <t>Журнали реєстрації наказів відділу на 2025 рік.</t>
  </si>
  <si>
    <t>Журнал реєстрації вихідних документів на 2025 рік. Журнал реєстрації  пропозицій, заяв і скарг громадян на 2025 рік.</t>
  </si>
  <si>
    <t>Розрахунково ( відношення кількості  листів, звернень тощо (виконаних) до кількості працівників)</t>
  </si>
  <si>
    <t>Розрахунково ( відношення витрат на оплату праці і нарахувань на заробітну плату до кількості штатних посад)</t>
  </si>
  <si>
    <t>Закон України від 19.11.1992 № 2801-XII «Основи законодавства України про охорону здоров'я»;_x000D__x000D_
Постанова Кабінету Міністрів України від 17.08.1998 № 1303 «Про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захворювань»;_x000D__x000D_
Наказ Міністерства фінансів України від 20.09.2017 р. № 793 «Про затвердження складових програмної класифікації видатків та кредитування місцевих бюджетів» (із змінами від 29.12.2017 № 1181);_x000D__x000D_
Наказ Міністерства фінансів України, Міністерства охорони здоров'я України від 26 травня 2010 року N 283/437 «Про затвердження Типового переліку бюджетних програм та результативних показників їх виконання для місцевих бюджетів у галузі "Охорона здоров'я»;_x000D_
Рішення Павлоградської міської ради від 17.12.2024 р. №1878-58/VІІІ «Про  бюджет Павлоградської міської територіальної громади на 2025 рік».
Рішення  Павлоградської міської ради від 17.12.2024 № 1849-58/VІІІ «Про внесення змін до міської програми «Здоров'я павлоградців на 2023-2025 роки».</t>
  </si>
  <si>
    <t>Забезпечення капітального ремонту об`єктів охорони здоров'я</t>
  </si>
  <si>
    <t>Звіт по чисельності за 2025 рік.</t>
  </si>
  <si>
    <t>Рішення міської ради від 30.08.2022р. № 708-27/VIІІ «Про затвердження міської програми  «Здоров’я павлоградців на 2023-2025 роки»» (в останній редакції).</t>
  </si>
  <si>
    <t>Форма № 20 "Звіт лікувально-профілактичного закладу (річна) табл 1003,гр11(денний стаціонар)  додати до табл.3100 суми гр5,гр6 (стаціонар=виписано+померло).</t>
  </si>
  <si>
    <t>Закон України від 19.11.1992 № 2801-XII «Основи законодавства України про охорону здоров'я»;
Закон України «Про основи соціальної захищеності осіб з інвалідністю в Україні» (ст.38);_x000D_
Постанова Кабінету Міністрів України від 17.08.1998 № 1303 «Про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захворювань»;_x000D_
Постанова Кабінету Міністрів України від 31.03.2015 № 160 «Про затвердження Порядку забезпечення громадян, які страждають на рідкісні (орфанні) захворювання, лікарськими засобами та відповідними харчовими продуктами для спеціального дієтичного споживанняі»;_x000D_
Постанова Кабінету Міністрів України від 17.08.1998 № 1301 «Прозатвердження Порядку забезпечення осіб з інвалідністю, дітей з інвалідністю, інших окремих категорій населення медичними иробами та іншими засобами»;_x000D_
Наказ Міністерства охорони здоров"я України від 21.019.2013 р. № 41 «Про організацію паліативної допомоги в Україні»;_x000D_
Наказ Міністерства фінансів України від 20.09.2017 р. № 793 «Про затвердження складових програмної класифікації видатків та кредитування місцевих бюджетів» (із змінами від 29.12.2017 № 1181);_x000D_
Наказ Міністерства фінансів України, Міністерства охорони здоров'я України від 26 травня 2010 року N 283/437 «Про затвердження Типового переліку бюджетних програм та результативних показників їх виконання для місцевих бюджетів у галузі «Охорона здоров'я»;_x000D_
Рішення Павлоградської міської ради від 17.12.2024 р. №1878-58/VІІІ «Про  бюджет Павлоградської міської територіальної громади на 2025 рік».
Рішення  Павлоградської міської ради від 17.12.2024 № 1849-58/VІІІ «Про внесення змін до міської програми «Здоров'я павлоградців на 2023-2025 роки».</t>
  </si>
  <si>
    <t>Створення комфортних умов перебування в амбулаторіях загальної практики сімейної медицини та забезпечення лікарськими засобами,  лікувальною сумішшю, виробами медичного призначення  окремих груп населення за певними категоріями захворювань.</t>
  </si>
  <si>
    <t>Розрахунки до плану використання бюджетних коштів на 2025 рік. Звіт про виконання заходів міської програми "Здоров'я павлоградців" за 2025 рік</t>
  </si>
  <si>
    <t xml:space="preserve">План використання бюджетних коштів на 2025 рік, довідки про зміну плану використання бюджетних коштів на 2025 рік </t>
  </si>
  <si>
    <t>для мокротиння</t>
  </si>
  <si>
    <t>туберкульоз</t>
  </si>
  <si>
    <t>брошури</t>
  </si>
  <si>
    <t>фенілкетонурія</t>
  </si>
  <si>
    <t>всього</t>
  </si>
  <si>
    <t>дитяче населення 0-14 років</t>
  </si>
  <si>
    <t>Закон України від 19.11.1992 № 2801-XII "Основи законодавства України про охорону здоров'я";_x000D__x000D_
Наказ Міністерства фінансів України від 20.09.2017 р. № 793 «Про затвердження складових програмної класифікації видатків та кредитування місцевих бюджетів» (із змінами від 29.12.2017 № 1181);_x000D__x000D_
Наказ Міністерства охорони здоров'я України від 26 травня 2010 року N 283/437 "Про затвердження Типового переліку бюджетних програм та результативних показників їх виконання для місцевих бюджетів у галузі "Охорона здоров'я";_x000D__x000D_
Рішення виконавчого комітету ПМР від 26.05.2021 № 436 "Про заснування міської премії "Кращий медичний працівник року", затвердження Положення про персональну премію "Кращий медичний працівник року" та складу конкурсної комісії";_x000D_
Рішення Павлоградської міської ради від 17.12.2024 р. №1878-58/VІІІ «Про  бюджет Павлоградської міської територіальної громади на 2025 рік».
Рішення  Павлоградської міської ради від 17.12.2024 № 1849-58/VІІІ «Про внесення змін до міської програми «Здоров'я павлоградців на 2023-2025 роки».</t>
  </si>
  <si>
    <t>21.01.2025</t>
  </si>
  <si>
    <t>Розрахунково (відношення  на забезпечення інших видатків, які не мають постійного характеру в бюджетних періодах, до кількості штатних посад)</t>
  </si>
  <si>
    <t>2/0/83-25</t>
  </si>
  <si>
    <t>Реалізація державної політики у сфері охорони здоров’я, яка покладена на виконавчи органи Павлоградської міської ради, здійснення організації та управління підприємствами сфери охорони здоров'я.</t>
  </si>
  <si>
    <t>кількість осіб, яким зробили пільгове зубопротезування</t>
  </si>
  <si>
    <t>Договір з постачальниками (або система електронних державних закупівель «ProZorro») за 2025 рік.</t>
  </si>
  <si>
    <t>Розрахунково (відношення  витрат на забезпечення оплати праці та нарахування на заробітну плату до кількості  штатних одиниць, які утримуються за рахунок фінансової підтримки з міського бюджету)</t>
  </si>
  <si>
    <t>відсоток осіб, що отримали пільгове зубопротезування, до загальної кількості осіб, що перебувають у черзі на пільгове зубопротезвання</t>
  </si>
  <si>
    <t>Розрахунково (відношення  витрат на пільгове зубопротезування до кількості осіб, яким зробили пільгове зубопротезування)</t>
  </si>
  <si>
    <t>Розрахунки до плану використання бюджетних коштів на 2025 рік. Договір з постачальниками (або система електронних державних закупівель «ProZorro») за 2025 рік.</t>
  </si>
  <si>
    <t>кількість придбаної лікувальної суміші  "Comida"</t>
  </si>
  <si>
    <t>витрати на забезпечення осіб з інвалідністю та дітей з інвалідністю медичними виробати (калоприймачі, сечоприймачі, підгузки, урологічні прокладки, тощо)</t>
  </si>
  <si>
    <t>Стат.звіт річна Форма №20 табл.2512  "Оглянуто профілактично з метою виявлення хворих на туберкульоз" гр.2.</t>
  </si>
  <si>
    <t>кількість дітей, які забезпечуються сумішшю "Comida"</t>
  </si>
  <si>
    <t>Розрахунково ( відношення кількості придбаної сіміші до кількості дітей,  які забезпечуються сумішшю "Comida"/12 місяців)</t>
  </si>
  <si>
    <t>забезпеченість на місяць лікувальною сумішшю 1 дитини, яка хворіє на фенілкетонурію</t>
  </si>
  <si>
    <t>Розрахунково (відношення витрат для надання паліативної допомоги до кількості осіб, осіб, які забезпечується безоплатно лікарськими засобами для проведення знеболюючої терапії)</t>
  </si>
  <si>
    <t>кількість осіб з інвалідністю та дітей з інвалідністю, які забезпечуються безоплатно  медичними виробами</t>
  </si>
  <si>
    <t>Розрахунково  (відношення витрати на забезпечення осіб з інвалідністю та дітей з інвалідністю медичними виробати до кількості осіб з інвалідністю ...)</t>
  </si>
  <si>
    <t>Розрахунково (відношення чисельність дитячого населення, яких оглянуто профілактично з метою виявлення хворих на туберкульоз,  до  чисельності дітей віком до 14 років включно -Дашборди Національної служби здоров'я України. , помножити на 100% )</t>
  </si>
  <si>
    <t>Розрахунково (відношення кількості дітей на обліку хворих на фенілкетонурію до кількості дітей хворих на фенілкетонурію, які отримали лікувальну суміш та помножити на 100%)</t>
  </si>
  <si>
    <t>Розрахунки до плану асигнувань бюджетних коштів на 2025 рік.Розпорядження міського голови про призначення премії за 2025 рік.</t>
  </si>
  <si>
    <t>Розрахунки до плану асигнувань бюджетних коштів на 2025 рік. Договір з постачальниками (або система електронних державних закупівель «ProZorro») за 2025 рік.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</si>
</sst>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" fontId="7" fillId="0" borderId="0" xfId="0" applyNumberFormat="1" applyFont="1" applyBorder="1" applyAlignment="1">
      <alignment horizontal="center" vertical="center"/>
    </xf>
    <xf numFmtId="0" fontId="2" fillId="0" borderId="0" xfId="0" applyFont="1"/>
    <xf numFmtId="0" fontId="1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5" fillId="0" borderId="0" xfId="0" applyFont="1" applyBorder="1" applyAlignment="1"/>
    <xf numFmtId="0" fontId="1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/>
    <xf numFmtId="0" fontId="3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wrapText="1"/>
    </xf>
    <xf numFmtId="0" fontId="2" fillId="0" borderId="0" xfId="0" quotePrefix="1" applyFont="1" applyAlignment="1">
      <alignment horizontal="left" wrapText="1"/>
    </xf>
    <xf numFmtId="0" fontId="2" fillId="0" borderId="0" xfId="0" quotePrefix="1" applyFont="1" applyAlignment="1">
      <alignment horizontal="center" wrapText="1"/>
    </xf>
    <xf numFmtId="0" fontId="1" fillId="0" borderId="0" xfId="0" applyFont="1" applyBorder="1"/>
    <xf numFmtId="0" fontId="19" fillId="0" borderId="0" xfId="0" applyFont="1" applyAlignment="1">
      <alignment horizontal="center" wrapText="1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/>
    <xf numFmtId="0" fontId="1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1" fillId="3" borderId="0" xfId="0" applyNumberFormat="1" applyFont="1" applyFill="1"/>
    <xf numFmtId="4" fontId="1" fillId="4" borderId="0" xfId="0" applyNumberFormat="1" applyFont="1" applyFill="1"/>
    <xf numFmtId="4" fontId="3" fillId="0" borderId="0" xfId="0" applyNumberFormat="1" applyFont="1" applyBorder="1" applyAlignment="1">
      <alignment horizontal="center" vertical="center"/>
    </xf>
    <xf numFmtId="0" fontId="1" fillId="0" borderId="0" xfId="0" applyFont="1" applyAlignment="1"/>
    <xf numFmtId="3" fontId="1" fillId="0" borderId="0" xfId="0" applyNumberFormat="1" applyFont="1"/>
    <xf numFmtId="3" fontId="1" fillId="3" borderId="0" xfId="0" applyNumberFormat="1" applyFont="1" applyFill="1"/>
    <xf numFmtId="0" fontId="6" fillId="0" borderId="0" xfId="0" applyFont="1" applyAlignment="1">
      <alignment horizontal="center"/>
    </xf>
    <xf numFmtId="3" fontId="7" fillId="0" borderId="0" xfId="0" applyNumberFormat="1" applyFont="1"/>
    <xf numFmtId="0" fontId="1" fillId="0" borderId="1" xfId="0" applyFont="1" applyBorder="1"/>
    <xf numFmtId="0" fontId="2" fillId="2" borderId="0" xfId="0" applyFont="1" applyFill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6" fillId="0" borderId="1" xfId="0" quotePrefix="1" applyFont="1" applyBorder="1" applyAlignment="1">
      <alignment horizontal="left" vertical="top" wrapText="1"/>
    </xf>
    <xf numFmtId="0" fontId="16" fillId="0" borderId="4" xfId="0" quotePrefix="1" applyFont="1" applyBorder="1" applyAlignment="1">
      <alignment horizontal="left" vertical="top" wrapText="1"/>
    </xf>
    <xf numFmtId="0" fontId="8" fillId="0" borderId="6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4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9" fillId="0" borderId="1" xfId="0" quotePrefix="1" applyFont="1" applyBorder="1" applyAlignment="1">
      <alignment horizontal="center" vertical="center" wrapText="1"/>
    </xf>
    <xf numFmtId="0" fontId="19" fillId="0" borderId="1" xfId="0" quotePrefix="1" applyFont="1" applyBorder="1" applyAlignment="1">
      <alignment horizontal="left" vertical="top" wrapText="1"/>
    </xf>
    <xf numFmtId="0" fontId="2" fillId="2" borderId="1" xfId="0" quotePrefix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top" wrapText="1"/>
    </xf>
    <xf numFmtId="0" fontId="20" fillId="0" borderId="0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4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7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quotePrefix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3" fillId="0" borderId="3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left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center" vertical="top" wrapText="1"/>
    </xf>
    <xf numFmtId="0" fontId="20" fillId="0" borderId="4" xfId="0" applyNumberFormat="1" applyFont="1" applyBorder="1" applyAlignment="1">
      <alignment horizontal="center" vertical="top" wrapText="1"/>
    </xf>
    <xf numFmtId="0" fontId="20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9" fillId="0" borderId="1" xfId="0" quotePrefix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left" wrapText="1"/>
    </xf>
    <xf numFmtId="0" fontId="16" fillId="0" borderId="4" xfId="0" quotePrefix="1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20" fillId="2" borderId="0" xfId="0" quotePrefix="1" applyFont="1" applyFill="1" applyBorder="1" applyAlignment="1">
      <alignment horizontal="left" vertical="top" wrapText="1"/>
    </xf>
    <xf numFmtId="0" fontId="21" fillId="2" borderId="0" xfId="0" applyFont="1" applyFill="1" applyBorder="1" applyAlignment="1">
      <alignment horizontal="left" vertical="top" wrapText="1"/>
    </xf>
    <xf numFmtId="0" fontId="2" fillId="3" borderId="3" xfId="0" applyNumberFormat="1" applyFont="1" applyFill="1" applyBorder="1" applyAlignment="1">
      <alignment horizontal="left" wrapText="1"/>
    </xf>
    <xf numFmtId="0" fontId="17" fillId="3" borderId="4" xfId="0" applyFont="1" applyFill="1" applyBorder="1" applyAlignment="1">
      <alignment horizontal="left" wrapText="1"/>
    </xf>
    <xf numFmtId="0" fontId="17" fillId="3" borderId="5" xfId="0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left" wrapText="1"/>
    </xf>
    <xf numFmtId="0" fontId="17" fillId="2" borderId="5" xfId="0" applyFont="1" applyFill="1" applyBorder="1" applyAlignment="1">
      <alignment horizontal="left" wrapText="1"/>
    </xf>
    <xf numFmtId="0" fontId="5" fillId="0" borderId="3" xfId="0" applyNumberFormat="1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3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7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102"/>
  <sheetViews>
    <sheetView topLeftCell="A89" zoomScaleNormal="100" zoomScaleSheetLayoutView="100" workbookViewId="0">
      <selection activeCell="W112" sqref="W112"/>
    </sheetView>
  </sheetViews>
  <sheetFormatPr defaultRowHeight="12.75"/>
  <cols>
    <col min="1" max="5" width="2.5703125" style="1" customWidth="1"/>
    <col min="6" max="6" width="3.42578125" style="1" customWidth="1"/>
    <col min="7" max="12" width="2.5703125" style="1" customWidth="1"/>
    <col min="13" max="20" width="3.140625" style="1" customWidth="1"/>
    <col min="21" max="26" width="2.5703125" style="1" customWidth="1"/>
    <col min="27" max="29" width="2.140625" style="1" customWidth="1"/>
    <col min="30" max="30" width="1.85546875" style="1" customWidth="1"/>
    <col min="31" max="40" width="4.85546875" style="1" customWidth="1"/>
    <col min="41" max="44" width="2" style="1" customWidth="1"/>
    <col min="45" max="52" width="2.7109375" style="1" customWidth="1"/>
    <col min="53" max="56" width="0.7109375" style="1" customWidth="1"/>
    <col min="57" max="57" width="2" style="1" customWidth="1"/>
    <col min="58" max="58" width="2.5703125" style="1" customWidth="1"/>
    <col min="59" max="61" width="2" style="1" customWidth="1"/>
    <col min="62" max="62" width="1.7109375" style="1" customWidth="1"/>
    <col min="63" max="63" width="2" style="1" customWidth="1"/>
    <col min="64" max="64" width="1.85546875" style="1" customWidth="1"/>
    <col min="65" max="71" width="3" style="1" customWidth="1"/>
    <col min="72" max="72" width="4.5703125" style="1" customWidth="1"/>
    <col min="73" max="73" width="5.28515625" style="1" hidden="1" customWidth="1"/>
    <col min="74" max="75" width="10" style="1" bestFit="1" customWidth="1"/>
    <col min="76" max="16384" width="9.140625" style="1"/>
  </cols>
  <sheetData>
    <row r="1" spans="1:71" ht="44.25" customHeight="1">
      <c r="AO1" s="86" t="s">
        <v>34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1" ht="14.2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1" ht="15" customHeight="1">
      <c r="AO3" s="88" t="s">
        <v>202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1" ht="31.5" customHeight="1">
      <c r="AO4" s="89" t="s">
        <v>103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1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1" ht="7.5" customHeight="1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1" ht="14.25" customHeight="1">
      <c r="AO7" s="96" t="s">
        <v>245</v>
      </c>
      <c r="AP7" s="96"/>
      <c r="AQ7" s="96"/>
      <c r="AR7" s="96"/>
      <c r="AS7" s="96"/>
      <c r="AT7" s="96"/>
      <c r="AU7" s="96"/>
      <c r="AV7" s="73" t="s">
        <v>61</v>
      </c>
      <c r="AW7" s="97" t="s">
        <v>247</v>
      </c>
      <c r="AX7" s="97"/>
      <c r="AY7" s="97"/>
      <c r="AZ7" s="97"/>
      <c r="BA7" s="97"/>
      <c r="BB7" s="97"/>
      <c r="BC7" s="97"/>
      <c r="BD7" s="97"/>
      <c r="BE7" s="97"/>
      <c r="BF7" s="97"/>
    </row>
    <row r="8" spans="1:71" ht="12.75" hidden="1" customHeight="1">
      <c r="AO8" s="30"/>
      <c r="AP8" s="30"/>
      <c r="AQ8" s="30"/>
      <c r="AR8" s="30"/>
      <c r="AS8" s="30"/>
      <c r="AT8" s="30"/>
      <c r="AU8" s="30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9" spans="1:71" ht="9.75" customHeight="1"/>
    <row r="10" spans="1:71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1" ht="15.75" customHeight="1">
      <c r="A11" s="98" t="s">
        <v>211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1" ht="6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1" customFormat="1" ht="14.25" customHeight="1">
      <c r="A13" s="37" t="s">
        <v>51</v>
      </c>
      <c r="B13" s="94" t="s">
        <v>102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38"/>
      <c r="N13" s="95" t="s">
        <v>103</v>
      </c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39"/>
      <c r="AU13" s="94" t="s">
        <v>106</v>
      </c>
      <c r="AV13" s="94"/>
      <c r="AW13" s="94"/>
      <c r="AX13" s="94"/>
      <c r="AY13" s="94"/>
      <c r="AZ13" s="94"/>
      <c r="BA13" s="94"/>
      <c r="BB13" s="94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29"/>
      <c r="BN13" s="29"/>
      <c r="BO13" s="29"/>
      <c r="BP13" s="29"/>
      <c r="BQ13" s="29"/>
      <c r="BR13" s="29"/>
      <c r="BS13" s="29"/>
    </row>
    <row r="14" spans="1:71" customFormat="1" ht="23.25" customHeight="1">
      <c r="A14" s="28"/>
      <c r="B14" s="92" t="s">
        <v>54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28"/>
      <c r="N14" s="93" t="s">
        <v>60</v>
      </c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28"/>
      <c r="AU14" s="92" t="s">
        <v>53</v>
      </c>
      <c r="AV14" s="92"/>
      <c r="AW14" s="92"/>
      <c r="AX14" s="92"/>
      <c r="AY14" s="92"/>
      <c r="AZ14" s="92"/>
      <c r="BA14" s="92"/>
      <c r="BB14" s="92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</row>
    <row r="15" spans="1:71" customFormat="1">
      <c r="BE15" s="40"/>
      <c r="BF15" s="40"/>
      <c r="BG15" s="40"/>
      <c r="BH15" s="40"/>
      <c r="BI15" s="40"/>
      <c r="BJ15" s="40"/>
      <c r="BK15" s="40"/>
      <c r="BL15" s="40"/>
    </row>
    <row r="16" spans="1:71" customFormat="1" ht="15" customHeight="1">
      <c r="A16" s="41" t="s">
        <v>4</v>
      </c>
      <c r="B16" s="94" t="s">
        <v>112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38"/>
      <c r="N16" s="95" t="s">
        <v>111</v>
      </c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39"/>
      <c r="AU16" s="94" t="s">
        <v>106</v>
      </c>
      <c r="AV16" s="94"/>
      <c r="AW16" s="94"/>
      <c r="AX16" s="94"/>
      <c r="AY16" s="94"/>
      <c r="AZ16" s="94"/>
      <c r="BA16" s="94"/>
      <c r="BB16" s="94"/>
      <c r="BC16" s="42"/>
      <c r="BD16" s="42"/>
      <c r="BE16" s="42"/>
      <c r="BF16" s="42"/>
      <c r="BG16" s="42"/>
      <c r="BH16" s="42"/>
      <c r="BI16" s="42"/>
      <c r="BJ16" s="42"/>
      <c r="BK16" s="42"/>
      <c r="BL16" s="43"/>
      <c r="BM16" s="24"/>
      <c r="BN16" s="24"/>
      <c r="BO16" s="24"/>
      <c r="BP16" s="24"/>
      <c r="BQ16" s="24"/>
    </row>
    <row r="17" spans="1:73" customFormat="1" ht="24" customHeight="1">
      <c r="A17" s="27"/>
      <c r="B17" s="92" t="s">
        <v>54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28"/>
      <c r="N17" s="93" t="s">
        <v>59</v>
      </c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28"/>
      <c r="AU17" s="92" t="s">
        <v>53</v>
      </c>
      <c r="AV17" s="92"/>
      <c r="AW17" s="92"/>
      <c r="AX17" s="92"/>
      <c r="AY17" s="92"/>
      <c r="AZ17" s="92"/>
      <c r="BA17" s="92"/>
      <c r="BB17" s="92"/>
      <c r="BC17" s="25"/>
      <c r="BD17" s="25"/>
      <c r="BE17" s="25"/>
      <c r="BF17" s="25"/>
      <c r="BG17" s="25"/>
      <c r="BH17" s="25"/>
      <c r="BI17" s="25"/>
      <c r="BJ17" s="25"/>
      <c r="BK17" s="26"/>
      <c r="BL17" s="25"/>
      <c r="BM17" s="25"/>
      <c r="BN17" s="25"/>
      <c r="BO17" s="25"/>
      <c r="BP17" s="25"/>
      <c r="BQ17" s="25"/>
    </row>
    <row r="18" spans="1:73" customFormat="1"/>
    <row r="19" spans="1:73" customFormat="1" ht="47.25" customHeight="1">
      <c r="A19" s="37" t="s">
        <v>52</v>
      </c>
      <c r="B19" s="94" t="s">
        <v>109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44"/>
      <c r="N19" s="94" t="s">
        <v>113</v>
      </c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42"/>
      <c r="AA19" s="94" t="s">
        <v>114</v>
      </c>
      <c r="AB19" s="94"/>
      <c r="AC19" s="94"/>
      <c r="AD19" s="94"/>
      <c r="AE19" s="94"/>
      <c r="AF19" s="94"/>
      <c r="AG19" s="94"/>
      <c r="AH19" s="94"/>
      <c r="AI19" s="94"/>
      <c r="AJ19" s="42"/>
      <c r="AK19" s="100" t="s">
        <v>110</v>
      </c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42"/>
      <c r="BE19" s="94" t="s">
        <v>107</v>
      </c>
      <c r="BF19" s="94"/>
      <c r="BG19" s="94"/>
      <c r="BH19" s="94"/>
      <c r="BI19" s="94"/>
      <c r="BJ19" s="94"/>
      <c r="BK19" s="94"/>
      <c r="BL19" s="94"/>
      <c r="BM19" s="24"/>
      <c r="BN19" s="24"/>
      <c r="BO19" s="24"/>
      <c r="BP19" s="24"/>
      <c r="BQ19" s="24"/>
      <c r="BR19" s="24"/>
      <c r="BS19" s="24"/>
      <c r="BT19" s="24"/>
      <c r="BU19" s="24"/>
    </row>
    <row r="20" spans="1:73" customFormat="1" ht="25.5" customHeight="1">
      <c r="B20" s="92" t="s">
        <v>54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N20" s="92" t="s">
        <v>55</v>
      </c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25"/>
      <c r="AA20" s="92" t="s">
        <v>56</v>
      </c>
      <c r="AB20" s="92"/>
      <c r="AC20" s="92"/>
      <c r="AD20" s="92"/>
      <c r="AE20" s="92"/>
      <c r="AF20" s="92"/>
      <c r="AG20" s="92"/>
      <c r="AH20" s="92"/>
      <c r="AI20" s="92"/>
      <c r="AJ20" s="25"/>
      <c r="AK20" s="99" t="s">
        <v>57</v>
      </c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25"/>
      <c r="BE20" s="92" t="s">
        <v>58</v>
      </c>
      <c r="BF20" s="92"/>
      <c r="BG20" s="92"/>
      <c r="BH20" s="92"/>
      <c r="BI20" s="92"/>
      <c r="BJ20" s="92"/>
      <c r="BK20" s="92"/>
      <c r="BL20" s="92"/>
      <c r="BM20" s="25"/>
      <c r="BN20" s="25"/>
      <c r="BO20" s="25"/>
      <c r="BP20" s="25"/>
      <c r="BQ20" s="25"/>
      <c r="BR20" s="25"/>
      <c r="BS20" s="25"/>
      <c r="BT20" s="25"/>
      <c r="BU20" s="25"/>
    </row>
    <row r="21" spans="1:73" ht="6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3" ht="18" customHeight="1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10">
        <f>AS22+K23</f>
        <v>3541805</v>
      </c>
      <c r="V22" s="110"/>
      <c r="W22" s="110"/>
      <c r="X22" s="110"/>
      <c r="Y22" s="110"/>
      <c r="Z22" s="110"/>
      <c r="AA22" s="110"/>
      <c r="AB22" s="110"/>
      <c r="AC22" s="110"/>
      <c r="AD22" s="110"/>
      <c r="AE22" s="111" t="s">
        <v>50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0">
        <f>AC50</f>
        <v>3511805</v>
      </c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2" t="s">
        <v>22</v>
      </c>
      <c r="BE22" s="112"/>
      <c r="BF22" s="112"/>
      <c r="BG22" s="112"/>
      <c r="BH22" s="112"/>
      <c r="BI22" s="112"/>
      <c r="BJ22" s="112"/>
      <c r="BK22" s="112"/>
      <c r="BL22" s="112"/>
    </row>
    <row r="23" spans="1:73" ht="15" customHeight="1">
      <c r="A23" s="6" t="s">
        <v>62</v>
      </c>
      <c r="B23" s="6"/>
      <c r="C23" s="6"/>
      <c r="D23" s="6"/>
      <c r="E23" s="6"/>
      <c r="F23" s="6"/>
      <c r="G23" s="6"/>
      <c r="H23" s="6"/>
      <c r="I23" s="6">
        <v>0</v>
      </c>
      <c r="J23" s="6"/>
      <c r="K23" s="110">
        <f>AK50</f>
        <v>30000</v>
      </c>
      <c r="L23" s="110"/>
      <c r="M23" s="110"/>
      <c r="N23" s="110"/>
      <c r="O23" s="110"/>
      <c r="P23" s="110"/>
      <c r="Q23" s="110"/>
      <c r="R23" s="110"/>
      <c r="S23" s="110"/>
      <c r="T23" s="112" t="s">
        <v>23</v>
      </c>
      <c r="U23" s="112"/>
      <c r="V23" s="112"/>
      <c r="W23" s="112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3" ht="12.75" customHeight="1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3" ht="22.5" customHeight="1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3" ht="143.25" customHeight="1">
      <c r="A26" s="101" t="s">
        <v>219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</row>
    <row r="27" spans="1:73" ht="12.75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3" ht="15.75" customHeight="1">
      <c r="A28" s="102" t="s">
        <v>35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  <c r="BI28" s="102"/>
      <c r="BJ28" s="102"/>
      <c r="BK28" s="102"/>
      <c r="BL28" s="102"/>
    </row>
    <row r="29" spans="1:73" ht="15" customHeight="1">
      <c r="A29" s="103" t="s">
        <v>27</v>
      </c>
      <c r="B29" s="104"/>
      <c r="C29" s="104"/>
      <c r="D29" s="104"/>
      <c r="E29" s="104"/>
      <c r="F29" s="105"/>
      <c r="G29" s="103" t="s">
        <v>39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3" ht="15.75" hidden="1" customHeight="1">
      <c r="A30" s="106">
        <v>1</v>
      </c>
      <c r="B30" s="107"/>
      <c r="C30" s="107"/>
      <c r="D30" s="107"/>
      <c r="E30" s="107"/>
      <c r="F30" s="108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3" ht="10.5" hidden="1" customHeight="1">
      <c r="A31" s="113" t="s">
        <v>32</v>
      </c>
      <c r="B31" s="114"/>
      <c r="C31" s="114"/>
      <c r="D31" s="114"/>
      <c r="E31" s="114"/>
      <c r="F31" s="115"/>
      <c r="G31" s="116" t="s">
        <v>7</v>
      </c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8"/>
      <c r="BU31" s="1" t="s">
        <v>48</v>
      </c>
    </row>
    <row r="32" spans="1:73" ht="30.75" customHeight="1">
      <c r="A32" s="113">
        <v>1</v>
      </c>
      <c r="B32" s="114"/>
      <c r="C32" s="114"/>
      <c r="D32" s="114"/>
      <c r="E32" s="114"/>
      <c r="F32" s="115"/>
      <c r="G32" s="75" t="s">
        <v>248</v>
      </c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20"/>
      <c r="BU32" s="1" t="s">
        <v>47</v>
      </c>
    </row>
    <row r="33" spans="1:73" ht="12.7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</row>
    <row r="34" spans="1:73" ht="15.95" customHeight="1">
      <c r="A34" s="112" t="s">
        <v>37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</row>
    <row r="35" spans="1:73" ht="15.95" customHeight="1">
      <c r="A35" s="121" t="s">
        <v>101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</row>
    <row r="36" spans="1:73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</row>
    <row r="37" spans="1:73" ht="15.75" customHeight="1">
      <c r="A37" s="102" t="s">
        <v>38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  <c r="BF37" s="102"/>
      <c r="BG37" s="102"/>
      <c r="BH37" s="102"/>
      <c r="BI37" s="102"/>
      <c r="BJ37" s="102"/>
      <c r="BK37" s="102"/>
      <c r="BL37" s="102"/>
    </row>
    <row r="38" spans="1:73" ht="21.75" customHeight="1">
      <c r="A38" s="103" t="s">
        <v>27</v>
      </c>
      <c r="B38" s="104"/>
      <c r="C38" s="104"/>
      <c r="D38" s="104"/>
      <c r="E38" s="104"/>
      <c r="F38" s="105"/>
      <c r="G38" s="103" t="s">
        <v>24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3" ht="15.75" hidden="1" customHeight="1">
      <c r="A39" s="106">
        <v>1</v>
      </c>
      <c r="B39" s="107"/>
      <c r="C39" s="107"/>
      <c r="D39" s="107"/>
      <c r="E39" s="107"/>
      <c r="F39" s="108"/>
      <c r="G39" s="103">
        <v>2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3" ht="10.5" hidden="1" customHeight="1">
      <c r="A40" s="113" t="s">
        <v>6</v>
      </c>
      <c r="B40" s="114"/>
      <c r="C40" s="114"/>
      <c r="D40" s="114"/>
      <c r="E40" s="114"/>
      <c r="F40" s="115"/>
      <c r="G40" s="116" t="s">
        <v>7</v>
      </c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8"/>
      <c r="BU40" s="1" t="s">
        <v>11</v>
      </c>
    </row>
    <row r="41" spans="1:73" ht="19.5" customHeight="1">
      <c r="A41" s="113">
        <v>1</v>
      </c>
      <c r="B41" s="114"/>
      <c r="C41" s="114"/>
      <c r="D41" s="114"/>
      <c r="E41" s="114"/>
      <c r="F41" s="115"/>
      <c r="G41" s="75" t="s">
        <v>64</v>
      </c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20"/>
      <c r="BU41" s="1" t="s">
        <v>12</v>
      </c>
    </row>
    <row r="42" spans="1:7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3" ht="15.75" customHeight="1">
      <c r="A43" s="112" t="s">
        <v>40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3" ht="15" customHeight="1">
      <c r="A44" s="122" t="s">
        <v>108</v>
      </c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21"/>
      <c r="BB44" s="21"/>
      <c r="BC44" s="21"/>
      <c r="BD44" s="21"/>
      <c r="BE44" s="21"/>
      <c r="BF44" s="21"/>
      <c r="BG44" s="21"/>
      <c r="BH44" s="21"/>
      <c r="BI44" s="5"/>
      <c r="BJ44" s="5"/>
      <c r="BK44" s="5"/>
      <c r="BL44" s="5"/>
    </row>
    <row r="45" spans="1:73" ht="15.95" customHeight="1">
      <c r="A45" s="123" t="s">
        <v>27</v>
      </c>
      <c r="B45" s="124"/>
      <c r="C45" s="125"/>
      <c r="D45" s="123" t="s">
        <v>25</v>
      </c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5"/>
      <c r="AC45" s="123" t="s">
        <v>28</v>
      </c>
      <c r="AD45" s="124"/>
      <c r="AE45" s="124"/>
      <c r="AF45" s="124"/>
      <c r="AG45" s="124"/>
      <c r="AH45" s="124"/>
      <c r="AI45" s="124"/>
      <c r="AJ45" s="125"/>
      <c r="AK45" s="123" t="s">
        <v>29</v>
      </c>
      <c r="AL45" s="124"/>
      <c r="AM45" s="124"/>
      <c r="AN45" s="124"/>
      <c r="AO45" s="124"/>
      <c r="AP45" s="124"/>
      <c r="AQ45" s="124"/>
      <c r="AR45" s="125"/>
      <c r="AS45" s="123" t="s">
        <v>26</v>
      </c>
      <c r="AT45" s="124"/>
      <c r="AU45" s="124"/>
      <c r="AV45" s="124"/>
      <c r="AW45" s="124"/>
      <c r="AX45" s="124"/>
      <c r="AY45" s="124"/>
      <c r="AZ45" s="125"/>
      <c r="BA45" s="17"/>
      <c r="BB45" s="17"/>
      <c r="BC45" s="17"/>
      <c r="BD45" s="17"/>
      <c r="BE45" s="17"/>
      <c r="BF45" s="17"/>
      <c r="BG45" s="17"/>
      <c r="BH45" s="17"/>
    </row>
    <row r="46" spans="1:73" ht="21" customHeight="1">
      <c r="A46" s="126"/>
      <c r="B46" s="127"/>
      <c r="C46" s="128"/>
      <c r="D46" s="12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8"/>
      <c r="AC46" s="126"/>
      <c r="AD46" s="127"/>
      <c r="AE46" s="127"/>
      <c r="AF46" s="127"/>
      <c r="AG46" s="127"/>
      <c r="AH46" s="127"/>
      <c r="AI46" s="127"/>
      <c r="AJ46" s="128"/>
      <c r="AK46" s="126"/>
      <c r="AL46" s="127"/>
      <c r="AM46" s="127"/>
      <c r="AN46" s="127"/>
      <c r="AO46" s="127"/>
      <c r="AP46" s="127"/>
      <c r="AQ46" s="127"/>
      <c r="AR46" s="128"/>
      <c r="AS46" s="126"/>
      <c r="AT46" s="127"/>
      <c r="AU46" s="127"/>
      <c r="AV46" s="127"/>
      <c r="AW46" s="127"/>
      <c r="AX46" s="127"/>
      <c r="AY46" s="127"/>
      <c r="AZ46" s="128"/>
      <c r="BA46" s="17"/>
      <c r="BB46" s="17"/>
      <c r="BC46" s="17"/>
      <c r="BD46" s="17"/>
      <c r="BE46" s="17"/>
      <c r="BF46" s="17"/>
      <c r="BG46" s="17"/>
      <c r="BH46" s="17"/>
    </row>
    <row r="47" spans="1:73" ht="15.75">
      <c r="A47" s="106">
        <v>1</v>
      </c>
      <c r="B47" s="107"/>
      <c r="C47" s="108"/>
      <c r="D47" s="106">
        <v>2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8"/>
      <c r="AC47" s="106">
        <v>3</v>
      </c>
      <c r="AD47" s="107"/>
      <c r="AE47" s="107"/>
      <c r="AF47" s="107"/>
      <c r="AG47" s="107"/>
      <c r="AH47" s="107"/>
      <c r="AI47" s="107"/>
      <c r="AJ47" s="108"/>
      <c r="AK47" s="106">
        <v>4</v>
      </c>
      <c r="AL47" s="107"/>
      <c r="AM47" s="107"/>
      <c r="AN47" s="107"/>
      <c r="AO47" s="107"/>
      <c r="AP47" s="107"/>
      <c r="AQ47" s="107"/>
      <c r="AR47" s="108"/>
      <c r="AS47" s="106">
        <v>5</v>
      </c>
      <c r="AT47" s="107"/>
      <c r="AU47" s="107"/>
      <c r="AV47" s="107"/>
      <c r="AW47" s="107"/>
      <c r="AX47" s="107"/>
      <c r="AY47" s="107"/>
      <c r="AZ47" s="108"/>
      <c r="BA47" s="17"/>
      <c r="BB47" s="17"/>
      <c r="BC47" s="17"/>
      <c r="BD47" s="17"/>
      <c r="BE47" s="17"/>
      <c r="BF47" s="17"/>
      <c r="BG47" s="17"/>
      <c r="BH47" s="17"/>
    </row>
    <row r="48" spans="1:73" s="4" customFormat="1" ht="12.75" hidden="1" customHeight="1">
      <c r="A48" s="113" t="s">
        <v>6</v>
      </c>
      <c r="B48" s="114"/>
      <c r="C48" s="115"/>
      <c r="D48" s="113" t="s">
        <v>7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5"/>
      <c r="AC48" s="129" t="s">
        <v>8</v>
      </c>
      <c r="AD48" s="130"/>
      <c r="AE48" s="130"/>
      <c r="AF48" s="130"/>
      <c r="AG48" s="130"/>
      <c r="AH48" s="130"/>
      <c r="AI48" s="130"/>
      <c r="AJ48" s="131"/>
      <c r="AK48" s="129" t="s">
        <v>9</v>
      </c>
      <c r="AL48" s="130"/>
      <c r="AM48" s="130"/>
      <c r="AN48" s="130"/>
      <c r="AO48" s="130"/>
      <c r="AP48" s="130"/>
      <c r="AQ48" s="130"/>
      <c r="AR48" s="131"/>
      <c r="AS48" s="132" t="s">
        <v>10</v>
      </c>
      <c r="AT48" s="133"/>
      <c r="AU48" s="133"/>
      <c r="AV48" s="133"/>
      <c r="AW48" s="133"/>
      <c r="AX48" s="133"/>
      <c r="AY48" s="133"/>
      <c r="AZ48" s="134"/>
      <c r="BA48" s="18"/>
      <c r="BB48" s="19"/>
      <c r="BC48" s="19"/>
      <c r="BD48" s="19"/>
      <c r="BE48" s="19"/>
      <c r="BF48" s="19"/>
      <c r="BG48" s="19"/>
      <c r="BH48" s="19"/>
      <c r="BU48" s="4" t="s">
        <v>13</v>
      </c>
    </row>
    <row r="49" spans="1:73" ht="33.75" customHeight="1">
      <c r="A49" s="113">
        <v>1</v>
      </c>
      <c r="B49" s="114"/>
      <c r="C49" s="115"/>
      <c r="D49" s="75" t="s">
        <v>65</v>
      </c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20"/>
      <c r="AC49" s="135">
        <v>3511805</v>
      </c>
      <c r="AD49" s="136"/>
      <c r="AE49" s="136"/>
      <c r="AF49" s="136"/>
      <c r="AG49" s="136"/>
      <c r="AH49" s="136"/>
      <c r="AI49" s="136"/>
      <c r="AJ49" s="137"/>
      <c r="AK49" s="135">
        <v>30000</v>
      </c>
      <c r="AL49" s="136"/>
      <c r="AM49" s="136"/>
      <c r="AN49" s="136"/>
      <c r="AO49" s="136"/>
      <c r="AP49" s="136"/>
      <c r="AQ49" s="136"/>
      <c r="AR49" s="137"/>
      <c r="AS49" s="135">
        <f>AC49+AK49</f>
        <v>3541805</v>
      </c>
      <c r="AT49" s="136"/>
      <c r="AU49" s="136"/>
      <c r="AV49" s="136"/>
      <c r="AW49" s="136"/>
      <c r="AX49" s="136"/>
      <c r="AY49" s="136"/>
      <c r="AZ49" s="137"/>
      <c r="BA49" s="20"/>
      <c r="BB49" s="20"/>
      <c r="BC49" s="20"/>
      <c r="BD49" s="20"/>
      <c r="BE49" s="20"/>
      <c r="BF49" s="20"/>
      <c r="BG49" s="20"/>
      <c r="BH49" s="20"/>
      <c r="BU49" s="1" t="s">
        <v>14</v>
      </c>
    </row>
    <row r="50" spans="1:73" s="4" customFormat="1" ht="18" customHeight="1">
      <c r="A50" s="138"/>
      <c r="B50" s="139"/>
      <c r="C50" s="140"/>
      <c r="D50" s="141" t="s">
        <v>66</v>
      </c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3"/>
      <c r="AC50" s="144">
        <f>AC49</f>
        <v>3511805</v>
      </c>
      <c r="AD50" s="145"/>
      <c r="AE50" s="145"/>
      <c r="AF50" s="145"/>
      <c r="AG50" s="145"/>
      <c r="AH50" s="145"/>
      <c r="AI50" s="145"/>
      <c r="AJ50" s="146"/>
      <c r="AK50" s="144">
        <f>AK49</f>
        <v>30000</v>
      </c>
      <c r="AL50" s="145"/>
      <c r="AM50" s="145"/>
      <c r="AN50" s="145"/>
      <c r="AO50" s="145"/>
      <c r="AP50" s="145"/>
      <c r="AQ50" s="145"/>
      <c r="AR50" s="146"/>
      <c r="AS50" s="144">
        <f>AC50+AK50</f>
        <v>3541805</v>
      </c>
      <c r="AT50" s="145"/>
      <c r="AU50" s="145"/>
      <c r="AV50" s="145"/>
      <c r="AW50" s="145"/>
      <c r="AX50" s="145"/>
      <c r="AY50" s="145"/>
      <c r="AZ50" s="146"/>
      <c r="BA50" s="35"/>
      <c r="BB50" s="35"/>
      <c r="BC50" s="35"/>
      <c r="BD50" s="35"/>
      <c r="BE50" s="35"/>
      <c r="BF50" s="35"/>
      <c r="BG50" s="35"/>
      <c r="BH50" s="35"/>
    </row>
    <row r="52" spans="1:73" ht="15.75" customHeight="1">
      <c r="A52" s="87" t="s">
        <v>41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3" ht="15" customHeight="1">
      <c r="A53" s="122" t="s">
        <v>108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3" ht="15.95" customHeight="1">
      <c r="A54" s="123" t="s">
        <v>27</v>
      </c>
      <c r="B54" s="124"/>
      <c r="C54" s="125"/>
      <c r="D54" s="123" t="s">
        <v>33</v>
      </c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5"/>
      <c r="AB54" s="123" t="s">
        <v>28</v>
      </c>
      <c r="AC54" s="124"/>
      <c r="AD54" s="124"/>
      <c r="AE54" s="124"/>
      <c r="AF54" s="124"/>
      <c r="AG54" s="124"/>
      <c r="AH54" s="124"/>
      <c r="AI54" s="125"/>
      <c r="AJ54" s="123" t="s">
        <v>29</v>
      </c>
      <c r="AK54" s="124"/>
      <c r="AL54" s="124"/>
      <c r="AM54" s="124"/>
      <c r="AN54" s="124"/>
      <c r="AO54" s="124"/>
      <c r="AP54" s="124"/>
      <c r="AQ54" s="125"/>
      <c r="AR54" s="123" t="s">
        <v>26</v>
      </c>
      <c r="AS54" s="124"/>
      <c r="AT54" s="124"/>
      <c r="AU54" s="124"/>
      <c r="AV54" s="124"/>
      <c r="AW54" s="124"/>
      <c r="AX54" s="124"/>
      <c r="AY54" s="125"/>
    </row>
    <row r="55" spans="1:73" ht="20.25" customHeight="1">
      <c r="A55" s="126"/>
      <c r="B55" s="127"/>
      <c r="C55" s="128"/>
      <c r="D55" s="126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8"/>
      <c r="AB55" s="126"/>
      <c r="AC55" s="127"/>
      <c r="AD55" s="127"/>
      <c r="AE55" s="127"/>
      <c r="AF55" s="127"/>
      <c r="AG55" s="127"/>
      <c r="AH55" s="127"/>
      <c r="AI55" s="128"/>
      <c r="AJ55" s="126"/>
      <c r="AK55" s="127"/>
      <c r="AL55" s="127"/>
      <c r="AM55" s="127"/>
      <c r="AN55" s="127"/>
      <c r="AO55" s="127"/>
      <c r="AP55" s="127"/>
      <c r="AQ55" s="128"/>
      <c r="AR55" s="126"/>
      <c r="AS55" s="127"/>
      <c r="AT55" s="127"/>
      <c r="AU55" s="127"/>
      <c r="AV55" s="127"/>
      <c r="AW55" s="127"/>
      <c r="AX55" s="127"/>
      <c r="AY55" s="128"/>
    </row>
    <row r="56" spans="1:73" ht="15.75" customHeight="1">
      <c r="A56" s="106">
        <v>1</v>
      </c>
      <c r="B56" s="107"/>
      <c r="C56" s="108"/>
      <c r="D56" s="106">
        <v>2</v>
      </c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8"/>
      <c r="AB56" s="106">
        <v>3</v>
      </c>
      <c r="AC56" s="107"/>
      <c r="AD56" s="107"/>
      <c r="AE56" s="107"/>
      <c r="AF56" s="107"/>
      <c r="AG56" s="107"/>
      <c r="AH56" s="107"/>
      <c r="AI56" s="108"/>
      <c r="AJ56" s="106">
        <v>4</v>
      </c>
      <c r="AK56" s="107"/>
      <c r="AL56" s="107"/>
      <c r="AM56" s="107"/>
      <c r="AN56" s="107"/>
      <c r="AO56" s="107"/>
      <c r="AP56" s="107"/>
      <c r="AQ56" s="108"/>
      <c r="AR56" s="106">
        <v>5</v>
      </c>
      <c r="AS56" s="107"/>
      <c r="AT56" s="107"/>
      <c r="AU56" s="107"/>
      <c r="AV56" s="107"/>
      <c r="AW56" s="107"/>
      <c r="AX56" s="107"/>
      <c r="AY56" s="108"/>
    </row>
    <row r="57" spans="1:73" ht="12.75" hidden="1" customHeight="1">
      <c r="A57" s="113" t="s">
        <v>6</v>
      </c>
      <c r="B57" s="114"/>
      <c r="C57" s="115"/>
      <c r="D57" s="116" t="s">
        <v>7</v>
      </c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8"/>
      <c r="AB57" s="129" t="s">
        <v>8</v>
      </c>
      <c r="AC57" s="130"/>
      <c r="AD57" s="130"/>
      <c r="AE57" s="130"/>
      <c r="AF57" s="130"/>
      <c r="AG57" s="130"/>
      <c r="AH57" s="130"/>
      <c r="AI57" s="131"/>
      <c r="AJ57" s="129" t="s">
        <v>9</v>
      </c>
      <c r="AK57" s="130"/>
      <c r="AL57" s="130"/>
      <c r="AM57" s="130"/>
      <c r="AN57" s="130"/>
      <c r="AO57" s="130"/>
      <c r="AP57" s="130"/>
      <c r="AQ57" s="131"/>
      <c r="AR57" s="129" t="s">
        <v>10</v>
      </c>
      <c r="AS57" s="130"/>
      <c r="AT57" s="130"/>
      <c r="AU57" s="130"/>
      <c r="AV57" s="130"/>
      <c r="AW57" s="130"/>
      <c r="AX57" s="130"/>
      <c r="AY57" s="131"/>
      <c r="BU57" s="1" t="s">
        <v>15</v>
      </c>
    </row>
    <row r="58" spans="1:73" s="4" customFormat="1" ht="20.25" customHeight="1">
      <c r="A58" s="147"/>
      <c r="B58" s="148"/>
      <c r="C58" s="149"/>
      <c r="D58" s="150" t="s">
        <v>26</v>
      </c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2"/>
      <c r="AB58" s="144"/>
      <c r="AC58" s="145"/>
      <c r="AD58" s="145"/>
      <c r="AE58" s="145"/>
      <c r="AF58" s="145"/>
      <c r="AG58" s="145"/>
      <c r="AH58" s="145"/>
      <c r="AI58" s="146"/>
      <c r="AJ58" s="144"/>
      <c r="AK58" s="145"/>
      <c r="AL58" s="145"/>
      <c r="AM58" s="145"/>
      <c r="AN58" s="145"/>
      <c r="AO58" s="145"/>
      <c r="AP58" s="145"/>
      <c r="AQ58" s="146"/>
      <c r="AR58" s="144">
        <f>AB58+AJ58</f>
        <v>0</v>
      </c>
      <c r="AS58" s="145"/>
      <c r="AT58" s="145"/>
      <c r="AU58" s="145"/>
      <c r="AV58" s="145"/>
      <c r="AW58" s="145"/>
      <c r="AX58" s="145"/>
      <c r="AY58" s="146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U58" s="4" t="s">
        <v>16</v>
      </c>
    </row>
    <row r="60" spans="1:73" ht="15.75" customHeight="1">
      <c r="A60" s="102" t="s">
        <v>42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2"/>
    </row>
    <row r="61" spans="1:73" ht="30" customHeight="1">
      <c r="A61" s="106" t="s">
        <v>27</v>
      </c>
      <c r="B61" s="107"/>
      <c r="C61" s="107"/>
      <c r="D61" s="107"/>
      <c r="E61" s="107"/>
      <c r="F61" s="108"/>
      <c r="G61" s="106" t="s">
        <v>43</v>
      </c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8"/>
      <c r="Z61" s="106" t="s">
        <v>2</v>
      </c>
      <c r="AA61" s="107"/>
      <c r="AB61" s="107"/>
      <c r="AC61" s="107"/>
      <c r="AD61" s="108"/>
      <c r="AE61" s="106" t="s">
        <v>1</v>
      </c>
      <c r="AF61" s="107"/>
      <c r="AG61" s="107"/>
      <c r="AH61" s="107"/>
      <c r="AI61" s="107"/>
      <c r="AJ61" s="107"/>
      <c r="AK61" s="107"/>
      <c r="AL61" s="107"/>
      <c r="AM61" s="107"/>
      <c r="AN61" s="108"/>
      <c r="AO61" s="106" t="s">
        <v>28</v>
      </c>
      <c r="AP61" s="107"/>
      <c r="AQ61" s="107"/>
      <c r="AR61" s="107"/>
      <c r="AS61" s="107"/>
      <c r="AT61" s="107"/>
      <c r="AU61" s="107"/>
      <c r="AV61" s="108"/>
      <c r="AW61" s="106" t="s">
        <v>29</v>
      </c>
      <c r="AX61" s="107"/>
      <c r="AY61" s="107"/>
      <c r="AZ61" s="107"/>
      <c r="BA61" s="107"/>
      <c r="BB61" s="107"/>
      <c r="BC61" s="107"/>
      <c r="BD61" s="108"/>
      <c r="BE61" s="106" t="s">
        <v>26</v>
      </c>
      <c r="BF61" s="107"/>
      <c r="BG61" s="107"/>
      <c r="BH61" s="107"/>
      <c r="BI61" s="107"/>
      <c r="BJ61" s="107"/>
      <c r="BK61" s="107"/>
      <c r="BL61" s="108"/>
    </row>
    <row r="62" spans="1:73" ht="15.75" customHeight="1">
      <c r="A62" s="106">
        <v>1</v>
      </c>
      <c r="B62" s="107"/>
      <c r="C62" s="107"/>
      <c r="D62" s="107"/>
      <c r="E62" s="107"/>
      <c r="F62" s="108"/>
      <c r="G62" s="106">
        <v>2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106">
        <v>3</v>
      </c>
      <c r="AA62" s="107"/>
      <c r="AB62" s="107"/>
      <c r="AC62" s="107"/>
      <c r="AD62" s="108"/>
      <c r="AE62" s="106">
        <v>4</v>
      </c>
      <c r="AF62" s="107"/>
      <c r="AG62" s="107"/>
      <c r="AH62" s="107"/>
      <c r="AI62" s="107"/>
      <c r="AJ62" s="107"/>
      <c r="AK62" s="107"/>
      <c r="AL62" s="107"/>
      <c r="AM62" s="107"/>
      <c r="AN62" s="108"/>
      <c r="AO62" s="106">
        <v>5</v>
      </c>
      <c r="AP62" s="107"/>
      <c r="AQ62" s="107"/>
      <c r="AR62" s="107"/>
      <c r="AS62" s="107"/>
      <c r="AT62" s="107"/>
      <c r="AU62" s="107"/>
      <c r="AV62" s="108"/>
      <c r="AW62" s="106">
        <v>6</v>
      </c>
      <c r="AX62" s="107"/>
      <c r="AY62" s="107"/>
      <c r="AZ62" s="107"/>
      <c r="BA62" s="107"/>
      <c r="BB62" s="107"/>
      <c r="BC62" s="107"/>
      <c r="BD62" s="108"/>
      <c r="BE62" s="106">
        <v>7</v>
      </c>
      <c r="BF62" s="107"/>
      <c r="BG62" s="107"/>
      <c r="BH62" s="107"/>
      <c r="BI62" s="107"/>
      <c r="BJ62" s="107"/>
      <c r="BK62" s="107"/>
      <c r="BL62" s="108"/>
    </row>
    <row r="63" spans="1:73" ht="12.75" hidden="1" customHeight="1">
      <c r="A63" s="113" t="s">
        <v>32</v>
      </c>
      <c r="B63" s="114"/>
      <c r="C63" s="114"/>
      <c r="D63" s="114"/>
      <c r="E63" s="114"/>
      <c r="F63" s="115"/>
      <c r="G63" s="116" t="s">
        <v>7</v>
      </c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8"/>
      <c r="Z63" s="113" t="s">
        <v>19</v>
      </c>
      <c r="AA63" s="114"/>
      <c r="AB63" s="114"/>
      <c r="AC63" s="114"/>
      <c r="AD63" s="115"/>
      <c r="AE63" s="116" t="s">
        <v>31</v>
      </c>
      <c r="AF63" s="117"/>
      <c r="AG63" s="117"/>
      <c r="AH63" s="117"/>
      <c r="AI63" s="117"/>
      <c r="AJ63" s="117"/>
      <c r="AK63" s="117"/>
      <c r="AL63" s="117"/>
      <c r="AM63" s="117"/>
      <c r="AN63" s="118"/>
      <c r="AO63" s="129" t="s">
        <v>8</v>
      </c>
      <c r="AP63" s="130"/>
      <c r="AQ63" s="130"/>
      <c r="AR63" s="130"/>
      <c r="AS63" s="130"/>
      <c r="AT63" s="130"/>
      <c r="AU63" s="130"/>
      <c r="AV63" s="131"/>
      <c r="AW63" s="129" t="s">
        <v>30</v>
      </c>
      <c r="AX63" s="130"/>
      <c r="AY63" s="130"/>
      <c r="AZ63" s="130"/>
      <c r="BA63" s="130"/>
      <c r="BB63" s="130"/>
      <c r="BC63" s="130"/>
      <c r="BD63" s="131"/>
      <c r="BE63" s="129" t="s">
        <v>68</v>
      </c>
      <c r="BF63" s="130"/>
      <c r="BG63" s="130"/>
      <c r="BH63" s="130"/>
      <c r="BI63" s="130"/>
      <c r="BJ63" s="130"/>
      <c r="BK63" s="130"/>
      <c r="BL63" s="131"/>
      <c r="BU63" s="1" t="s">
        <v>17</v>
      </c>
    </row>
    <row r="64" spans="1:73" s="4" customFormat="1" ht="18" customHeight="1">
      <c r="A64" s="147">
        <v>0</v>
      </c>
      <c r="B64" s="148"/>
      <c r="C64" s="148"/>
      <c r="D64" s="148"/>
      <c r="E64" s="148"/>
      <c r="F64" s="149"/>
      <c r="G64" s="165" t="s">
        <v>67</v>
      </c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7"/>
      <c r="Z64" s="168"/>
      <c r="AA64" s="169"/>
      <c r="AB64" s="169"/>
      <c r="AC64" s="169"/>
      <c r="AD64" s="170"/>
      <c r="AE64" s="150"/>
      <c r="AF64" s="151"/>
      <c r="AG64" s="151"/>
      <c r="AH64" s="151"/>
      <c r="AI64" s="151"/>
      <c r="AJ64" s="151"/>
      <c r="AK64" s="151"/>
      <c r="AL64" s="151"/>
      <c r="AM64" s="151"/>
      <c r="AN64" s="152"/>
      <c r="AO64" s="144"/>
      <c r="AP64" s="145"/>
      <c r="AQ64" s="145"/>
      <c r="AR64" s="145"/>
      <c r="AS64" s="145"/>
      <c r="AT64" s="145"/>
      <c r="AU64" s="145"/>
      <c r="AV64" s="146"/>
      <c r="AW64" s="144"/>
      <c r="AX64" s="145"/>
      <c r="AY64" s="145"/>
      <c r="AZ64" s="145"/>
      <c r="BA64" s="145"/>
      <c r="BB64" s="145"/>
      <c r="BC64" s="145"/>
      <c r="BD64" s="146"/>
      <c r="BE64" s="144"/>
      <c r="BF64" s="145"/>
      <c r="BG64" s="145"/>
      <c r="BH64" s="145"/>
      <c r="BI64" s="145"/>
      <c r="BJ64" s="145"/>
      <c r="BK64" s="145"/>
      <c r="BL64" s="146"/>
      <c r="BU64" s="4" t="s">
        <v>18</v>
      </c>
    </row>
    <row r="65" spans="1:75" ht="18" customHeight="1">
      <c r="A65" s="106">
        <v>1</v>
      </c>
      <c r="B65" s="107"/>
      <c r="C65" s="107"/>
      <c r="D65" s="107"/>
      <c r="E65" s="107"/>
      <c r="F65" s="108"/>
      <c r="G65" s="75" t="s">
        <v>69</v>
      </c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20"/>
      <c r="Z65" s="175" t="s">
        <v>70</v>
      </c>
      <c r="AA65" s="176"/>
      <c r="AB65" s="176"/>
      <c r="AC65" s="176"/>
      <c r="AD65" s="177"/>
      <c r="AE65" s="79" t="s">
        <v>212</v>
      </c>
      <c r="AF65" s="178"/>
      <c r="AG65" s="178"/>
      <c r="AH65" s="178"/>
      <c r="AI65" s="178"/>
      <c r="AJ65" s="178"/>
      <c r="AK65" s="178"/>
      <c r="AL65" s="178"/>
      <c r="AM65" s="178"/>
      <c r="AN65" s="179"/>
      <c r="AO65" s="135">
        <v>7</v>
      </c>
      <c r="AP65" s="136"/>
      <c r="AQ65" s="136"/>
      <c r="AR65" s="136"/>
      <c r="AS65" s="136"/>
      <c r="AT65" s="136"/>
      <c r="AU65" s="136"/>
      <c r="AV65" s="137"/>
      <c r="AW65" s="135">
        <v>0</v>
      </c>
      <c r="AX65" s="136"/>
      <c r="AY65" s="136"/>
      <c r="AZ65" s="136"/>
      <c r="BA65" s="136"/>
      <c r="BB65" s="136"/>
      <c r="BC65" s="136"/>
      <c r="BD65" s="137"/>
      <c r="BE65" s="171">
        <f t="shared" ref="BE65:BE66" si="0">SUM(AO65:BD65)</f>
        <v>7</v>
      </c>
      <c r="BF65" s="171"/>
      <c r="BG65" s="171"/>
      <c r="BH65" s="171"/>
      <c r="BI65" s="171"/>
      <c r="BJ65" s="171"/>
      <c r="BK65" s="171"/>
      <c r="BL65" s="171"/>
    </row>
    <row r="66" spans="1:75" s="4" customFormat="1" ht="18" customHeight="1">
      <c r="A66" s="147">
        <v>0</v>
      </c>
      <c r="B66" s="148"/>
      <c r="C66" s="148"/>
      <c r="D66" s="148"/>
      <c r="E66" s="148"/>
      <c r="F66" s="149"/>
      <c r="G66" s="141" t="s">
        <v>71</v>
      </c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3"/>
      <c r="Z66" s="168" t="s">
        <v>70</v>
      </c>
      <c r="AA66" s="169"/>
      <c r="AB66" s="169"/>
      <c r="AC66" s="169"/>
      <c r="AD66" s="170"/>
      <c r="AE66" s="172"/>
      <c r="AF66" s="173"/>
      <c r="AG66" s="173"/>
      <c r="AH66" s="173"/>
      <c r="AI66" s="173"/>
      <c r="AJ66" s="173"/>
      <c r="AK66" s="173"/>
      <c r="AL66" s="173"/>
      <c r="AM66" s="173"/>
      <c r="AN66" s="174"/>
      <c r="AO66" s="144">
        <f>AO67+AO68</f>
        <v>7</v>
      </c>
      <c r="AP66" s="145"/>
      <c r="AQ66" s="145"/>
      <c r="AR66" s="145"/>
      <c r="AS66" s="145"/>
      <c r="AT66" s="145"/>
      <c r="AU66" s="145"/>
      <c r="AV66" s="146"/>
      <c r="AW66" s="144">
        <v>0</v>
      </c>
      <c r="AX66" s="145"/>
      <c r="AY66" s="145"/>
      <c r="AZ66" s="145"/>
      <c r="BA66" s="145"/>
      <c r="BB66" s="145"/>
      <c r="BC66" s="145"/>
      <c r="BD66" s="146"/>
      <c r="BE66" s="144">
        <f t="shared" si="0"/>
        <v>7</v>
      </c>
      <c r="BF66" s="145"/>
      <c r="BG66" s="145"/>
      <c r="BH66" s="145"/>
      <c r="BI66" s="145"/>
      <c r="BJ66" s="145"/>
      <c r="BK66" s="145"/>
      <c r="BL66" s="146"/>
    </row>
    <row r="67" spans="1:75" ht="45.75" customHeight="1">
      <c r="A67" s="106">
        <v>2</v>
      </c>
      <c r="B67" s="107"/>
      <c r="C67" s="107"/>
      <c r="D67" s="107"/>
      <c r="E67" s="107"/>
      <c r="F67" s="108"/>
      <c r="G67" s="75" t="s">
        <v>72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175" t="s">
        <v>70</v>
      </c>
      <c r="AA67" s="176"/>
      <c r="AB67" s="176"/>
      <c r="AC67" s="176"/>
      <c r="AD67" s="177"/>
      <c r="AE67" s="79" t="s">
        <v>73</v>
      </c>
      <c r="AF67" s="178"/>
      <c r="AG67" s="178"/>
      <c r="AH67" s="178"/>
      <c r="AI67" s="178"/>
      <c r="AJ67" s="178"/>
      <c r="AK67" s="178"/>
      <c r="AL67" s="178"/>
      <c r="AM67" s="178"/>
      <c r="AN67" s="179"/>
      <c r="AO67" s="135">
        <v>5</v>
      </c>
      <c r="AP67" s="136"/>
      <c r="AQ67" s="136"/>
      <c r="AR67" s="136"/>
      <c r="AS67" s="136"/>
      <c r="AT67" s="136"/>
      <c r="AU67" s="136"/>
      <c r="AV67" s="137"/>
      <c r="AW67" s="135">
        <v>0</v>
      </c>
      <c r="AX67" s="136"/>
      <c r="AY67" s="136"/>
      <c r="AZ67" s="136"/>
      <c r="BA67" s="136"/>
      <c r="BB67" s="136"/>
      <c r="BC67" s="136"/>
      <c r="BD67" s="137"/>
      <c r="BE67" s="171">
        <f t="shared" ref="BE67:BE68" si="1">SUM(AO67:BD67)</f>
        <v>5</v>
      </c>
      <c r="BF67" s="171"/>
      <c r="BG67" s="171"/>
      <c r="BH67" s="171"/>
      <c r="BI67" s="171"/>
      <c r="BJ67" s="171"/>
      <c r="BK67" s="171"/>
      <c r="BL67" s="171"/>
    </row>
    <row r="68" spans="1:75" ht="45.75" customHeight="1">
      <c r="A68" s="106">
        <v>2</v>
      </c>
      <c r="B68" s="107"/>
      <c r="C68" s="107"/>
      <c r="D68" s="107"/>
      <c r="E68" s="107"/>
      <c r="F68" s="108"/>
      <c r="G68" s="75" t="s">
        <v>74</v>
      </c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20"/>
      <c r="Z68" s="175" t="s">
        <v>70</v>
      </c>
      <c r="AA68" s="176"/>
      <c r="AB68" s="176"/>
      <c r="AC68" s="176"/>
      <c r="AD68" s="177"/>
      <c r="AE68" s="79" t="s">
        <v>73</v>
      </c>
      <c r="AF68" s="178"/>
      <c r="AG68" s="178"/>
      <c r="AH68" s="178"/>
      <c r="AI68" s="178"/>
      <c r="AJ68" s="178"/>
      <c r="AK68" s="178"/>
      <c r="AL68" s="178"/>
      <c r="AM68" s="178"/>
      <c r="AN68" s="179"/>
      <c r="AO68" s="135">
        <v>2</v>
      </c>
      <c r="AP68" s="136"/>
      <c r="AQ68" s="136"/>
      <c r="AR68" s="136"/>
      <c r="AS68" s="136"/>
      <c r="AT68" s="136"/>
      <c r="AU68" s="136"/>
      <c r="AV68" s="137"/>
      <c r="AW68" s="135">
        <v>0</v>
      </c>
      <c r="AX68" s="136"/>
      <c r="AY68" s="136"/>
      <c r="AZ68" s="136"/>
      <c r="BA68" s="136"/>
      <c r="BB68" s="136"/>
      <c r="BC68" s="136"/>
      <c r="BD68" s="137"/>
      <c r="BE68" s="171">
        <f t="shared" si="1"/>
        <v>2</v>
      </c>
      <c r="BF68" s="171"/>
      <c r="BG68" s="171"/>
      <c r="BH68" s="171"/>
      <c r="BI68" s="171"/>
      <c r="BJ68" s="171"/>
      <c r="BK68" s="171"/>
      <c r="BL68" s="171"/>
    </row>
    <row r="69" spans="1:75" ht="31.5" customHeight="1">
      <c r="A69" s="74">
        <v>3</v>
      </c>
      <c r="B69" s="74"/>
      <c r="C69" s="74"/>
      <c r="D69" s="74"/>
      <c r="E69" s="74"/>
      <c r="F69" s="74"/>
      <c r="G69" s="75" t="s">
        <v>75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8" t="s">
        <v>76</v>
      </c>
      <c r="AA69" s="78"/>
      <c r="AB69" s="78"/>
      <c r="AC69" s="78"/>
      <c r="AD69" s="78"/>
      <c r="AE69" s="79" t="s">
        <v>213</v>
      </c>
      <c r="AF69" s="80"/>
      <c r="AG69" s="80"/>
      <c r="AH69" s="80"/>
      <c r="AI69" s="80"/>
      <c r="AJ69" s="80"/>
      <c r="AK69" s="80"/>
      <c r="AL69" s="80"/>
      <c r="AM69" s="80"/>
      <c r="AN69" s="81"/>
      <c r="AO69" s="171">
        <v>103252</v>
      </c>
      <c r="AP69" s="171"/>
      <c r="AQ69" s="171"/>
      <c r="AR69" s="171"/>
      <c r="AS69" s="171"/>
      <c r="AT69" s="171"/>
      <c r="AU69" s="171"/>
      <c r="AV69" s="171"/>
      <c r="AW69" s="171">
        <v>0</v>
      </c>
      <c r="AX69" s="171"/>
      <c r="AY69" s="171"/>
      <c r="AZ69" s="171"/>
      <c r="BA69" s="171"/>
      <c r="BB69" s="171"/>
      <c r="BC69" s="171"/>
      <c r="BD69" s="171"/>
      <c r="BE69" s="171">
        <f>SUM(AO69:BD69)</f>
        <v>103252</v>
      </c>
      <c r="BF69" s="171"/>
      <c r="BG69" s="171"/>
      <c r="BH69" s="171"/>
      <c r="BI69" s="171"/>
      <c r="BJ69" s="171"/>
      <c r="BK69" s="171"/>
      <c r="BL69" s="171"/>
    </row>
    <row r="70" spans="1:75" ht="45" customHeight="1">
      <c r="A70" s="74">
        <v>4</v>
      </c>
      <c r="B70" s="74"/>
      <c r="C70" s="74"/>
      <c r="D70" s="74"/>
      <c r="E70" s="74"/>
      <c r="F70" s="74"/>
      <c r="G70" s="75" t="s">
        <v>214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78" t="s">
        <v>76</v>
      </c>
      <c r="AA70" s="78"/>
      <c r="AB70" s="78"/>
      <c r="AC70" s="78"/>
      <c r="AD70" s="78"/>
      <c r="AE70" s="79" t="s">
        <v>213</v>
      </c>
      <c r="AF70" s="80"/>
      <c r="AG70" s="80"/>
      <c r="AH70" s="80"/>
      <c r="AI70" s="80"/>
      <c r="AJ70" s="80"/>
      <c r="AK70" s="80"/>
      <c r="AL70" s="80"/>
      <c r="AM70" s="80"/>
      <c r="AN70" s="81"/>
      <c r="AO70" s="171">
        <v>0</v>
      </c>
      <c r="AP70" s="171"/>
      <c r="AQ70" s="171"/>
      <c r="AR70" s="171"/>
      <c r="AS70" s="171"/>
      <c r="AT70" s="171"/>
      <c r="AU70" s="171"/>
      <c r="AV70" s="171"/>
      <c r="AW70" s="171">
        <v>30000</v>
      </c>
      <c r="AX70" s="171"/>
      <c r="AY70" s="171"/>
      <c r="AZ70" s="171"/>
      <c r="BA70" s="171"/>
      <c r="BB70" s="171"/>
      <c r="BC70" s="171"/>
      <c r="BD70" s="171"/>
      <c r="BE70" s="171">
        <f t="shared" ref="BE70:BE72" si="2">SUM(AO70:BD70)</f>
        <v>30000</v>
      </c>
      <c r="BF70" s="171"/>
      <c r="BG70" s="171"/>
      <c r="BH70" s="171"/>
      <c r="BI70" s="171"/>
      <c r="BJ70" s="171"/>
      <c r="BK70" s="171"/>
      <c r="BL70" s="171"/>
    </row>
    <row r="71" spans="1:75" ht="31.5" customHeight="1">
      <c r="A71" s="74">
        <v>5</v>
      </c>
      <c r="B71" s="74"/>
      <c r="C71" s="74"/>
      <c r="D71" s="74"/>
      <c r="E71" s="74"/>
      <c r="F71" s="74"/>
      <c r="G71" s="75" t="s">
        <v>77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78" t="s">
        <v>76</v>
      </c>
      <c r="AA71" s="78"/>
      <c r="AB71" s="78"/>
      <c r="AC71" s="78"/>
      <c r="AD71" s="78"/>
      <c r="AE71" s="79" t="s">
        <v>213</v>
      </c>
      <c r="AF71" s="80"/>
      <c r="AG71" s="80"/>
      <c r="AH71" s="80"/>
      <c r="AI71" s="80"/>
      <c r="AJ71" s="80"/>
      <c r="AK71" s="80"/>
      <c r="AL71" s="80"/>
      <c r="AM71" s="80"/>
      <c r="AN71" s="81"/>
      <c r="AO71" s="171">
        <v>3209207</v>
      </c>
      <c r="AP71" s="171"/>
      <c r="AQ71" s="171"/>
      <c r="AR71" s="171"/>
      <c r="AS71" s="171"/>
      <c r="AT71" s="171"/>
      <c r="AU71" s="171"/>
      <c r="AV71" s="171"/>
      <c r="AW71" s="171">
        <v>0</v>
      </c>
      <c r="AX71" s="171"/>
      <c r="AY71" s="171"/>
      <c r="AZ71" s="171"/>
      <c r="BA71" s="171"/>
      <c r="BB71" s="171"/>
      <c r="BC71" s="171"/>
      <c r="BD71" s="171"/>
      <c r="BE71" s="171">
        <f t="shared" si="2"/>
        <v>3209207</v>
      </c>
      <c r="BF71" s="171"/>
      <c r="BG71" s="171"/>
      <c r="BH71" s="171"/>
      <c r="BI71" s="171"/>
      <c r="BJ71" s="171"/>
      <c r="BK71" s="171"/>
      <c r="BL71" s="171"/>
    </row>
    <row r="72" spans="1:75" ht="36" customHeight="1">
      <c r="A72" s="74">
        <v>6</v>
      </c>
      <c r="B72" s="74"/>
      <c r="C72" s="74"/>
      <c r="D72" s="74"/>
      <c r="E72" s="74"/>
      <c r="F72" s="74"/>
      <c r="G72" s="75" t="s">
        <v>78</v>
      </c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7"/>
      <c r="Z72" s="78" t="s">
        <v>76</v>
      </c>
      <c r="AA72" s="78"/>
      <c r="AB72" s="78"/>
      <c r="AC72" s="78"/>
      <c r="AD72" s="78"/>
      <c r="AE72" s="79" t="s">
        <v>213</v>
      </c>
      <c r="AF72" s="80"/>
      <c r="AG72" s="80"/>
      <c r="AH72" s="80"/>
      <c r="AI72" s="80"/>
      <c r="AJ72" s="80"/>
      <c r="AK72" s="80"/>
      <c r="AL72" s="80"/>
      <c r="AM72" s="80"/>
      <c r="AN72" s="81"/>
      <c r="AO72" s="171">
        <v>58240</v>
      </c>
      <c r="AP72" s="171"/>
      <c r="AQ72" s="171"/>
      <c r="AR72" s="171"/>
      <c r="AS72" s="171"/>
      <c r="AT72" s="171"/>
      <c r="AU72" s="171"/>
      <c r="AV72" s="171"/>
      <c r="AW72" s="171">
        <v>0</v>
      </c>
      <c r="AX72" s="171"/>
      <c r="AY72" s="171"/>
      <c r="AZ72" s="171"/>
      <c r="BA72" s="171"/>
      <c r="BB72" s="171"/>
      <c r="BC72" s="171"/>
      <c r="BD72" s="171"/>
      <c r="BE72" s="171">
        <f t="shared" si="2"/>
        <v>58240</v>
      </c>
      <c r="BF72" s="171"/>
      <c r="BG72" s="171"/>
      <c r="BH72" s="171"/>
      <c r="BI72" s="171"/>
      <c r="BJ72" s="171"/>
      <c r="BK72" s="171"/>
      <c r="BL72" s="171"/>
    </row>
    <row r="73" spans="1:75" ht="36" customHeight="1">
      <c r="A73" s="74">
        <v>7</v>
      </c>
      <c r="B73" s="74"/>
      <c r="C73" s="74"/>
      <c r="D73" s="74"/>
      <c r="E73" s="74"/>
      <c r="F73" s="74"/>
      <c r="G73" s="75" t="s">
        <v>79</v>
      </c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7"/>
      <c r="Z73" s="78" t="s">
        <v>76</v>
      </c>
      <c r="AA73" s="78"/>
      <c r="AB73" s="78"/>
      <c r="AC73" s="78"/>
      <c r="AD73" s="78"/>
      <c r="AE73" s="79" t="s">
        <v>213</v>
      </c>
      <c r="AF73" s="80"/>
      <c r="AG73" s="80"/>
      <c r="AH73" s="80"/>
      <c r="AI73" s="80"/>
      <c r="AJ73" s="80"/>
      <c r="AK73" s="80"/>
      <c r="AL73" s="80"/>
      <c r="AM73" s="80"/>
      <c r="AN73" s="81"/>
      <c r="AO73" s="171">
        <v>141106</v>
      </c>
      <c r="AP73" s="171"/>
      <c r="AQ73" s="171"/>
      <c r="AR73" s="171"/>
      <c r="AS73" s="171"/>
      <c r="AT73" s="171"/>
      <c r="AU73" s="171"/>
      <c r="AV73" s="171"/>
      <c r="AW73" s="171">
        <v>0</v>
      </c>
      <c r="AX73" s="171"/>
      <c r="AY73" s="171"/>
      <c r="AZ73" s="171"/>
      <c r="BA73" s="171"/>
      <c r="BB73" s="171"/>
      <c r="BC73" s="171"/>
      <c r="BD73" s="171"/>
      <c r="BE73" s="171">
        <f>SUM(AO73:BD73)</f>
        <v>141106</v>
      </c>
      <c r="BF73" s="171"/>
      <c r="BG73" s="171"/>
      <c r="BH73" s="171"/>
      <c r="BI73" s="171"/>
      <c r="BJ73" s="171"/>
      <c r="BK73" s="171"/>
      <c r="BL73" s="171"/>
      <c r="BV73" s="64">
        <f>AO69+AO71+AO72+AO73</f>
        <v>3511805</v>
      </c>
      <c r="BW73" s="65">
        <f>AC50</f>
        <v>3511805</v>
      </c>
    </row>
    <row r="74" spans="1:75" s="4" customFormat="1" ht="21" customHeight="1">
      <c r="A74" s="181">
        <v>0</v>
      </c>
      <c r="B74" s="181"/>
      <c r="C74" s="181"/>
      <c r="D74" s="181"/>
      <c r="E74" s="181"/>
      <c r="F74" s="181"/>
      <c r="G74" s="150" t="s">
        <v>80</v>
      </c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3"/>
      <c r="Z74" s="184"/>
      <c r="AA74" s="184"/>
      <c r="AB74" s="184"/>
      <c r="AC74" s="184"/>
      <c r="AD74" s="184"/>
      <c r="AE74" s="172"/>
      <c r="AF74" s="185"/>
      <c r="AG74" s="185"/>
      <c r="AH74" s="185"/>
      <c r="AI74" s="185"/>
      <c r="AJ74" s="185"/>
      <c r="AK74" s="185"/>
      <c r="AL74" s="185"/>
      <c r="AM74" s="185"/>
      <c r="AN74" s="186"/>
      <c r="AO74" s="180"/>
      <c r="AP74" s="180"/>
      <c r="AQ74" s="180"/>
      <c r="AR74" s="180"/>
      <c r="AS74" s="180"/>
      <c r="AT74" s="180"/>
      <c r="AU74" s="180"/>
      <c r="AV74" s="180"/>
      <c r="AW74" s="180"/>
      <c r="AX74" s="180"/>
      <c r="AY74" s="180"/>
      <c r="AZ74" s="180"/>
      <c r="BA74" s="180"/>
      <c r="BB74" s="180"/>
      <c r="BC74" s="180"/>
      <c r="BD74" s="180"/>
      <c r="BE74" s="180"/>
      <c r="BF74" s="180"/>
      <c r="BG74" s="180"/>
      <c r="BH74" s="180"/>
      <c r="BI74" s="180"/>
      <c r="BJ74" s="180"/>
      <c r="BK74" s="180"/>
      <c r="BL74" s="180"/>
    </row>
    <row r="75" spans="1:75" ht="32.25" customHeight="1">
      <c r="A75" s="74">
        <v>1</v>
      </c>
      <c r="B75" s="74"/>
      <c r="C75" s="74"/>
      <c r="D75" s="74"/>
      <c r="E75" s="74"/>
      <c r="F75" s="74"/>
      <c r="G75" s="75" t="s">
        <v>81</v>
      </c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7"/>
      <c r="Z75" s="78" t="s">
        <v>70</v>
      </c>
      <c r="AA75" s="78"/>
      <c r="AB75" s="78"/>
      <c r="AC75" s="78"/>
      <c r="AD75" s="78"/>
      <c r="AE75" s="79" t="s">
        <v>224</v>
      </c>
      <c r="AF75" s="80"/>
      <c r="AG75" s="80"/>
      <c r="AH75" s="80"/>
      <c r="AI75" s="80"/>
      <c r="AJ75" s="80"/>
      <c r="AK75" s="80"/>
      <c r="AL75" s="80"/>
      <c r="AM75" s="80"/>
      <c r="AN75" s="81"/>
      <c r="AO75" s="85">
        <v>60</v>
      </c>
      <c r="AP75" s="85"/>
      <c r="AQ75" s="85"/>
      <c r="AR75" s="85"/>
      <c r="AS75" s="85"/>
      <c r="AT75" s="85"/>
      <c r="AU75" s="85"/>
      <c r="AV75" s="85"/>
      <c r="AW75" s="85">
        <v>0</v>
      </c>
      <c r="AX75" s="85"/>
      <c r="AY75" s="85"/>
      <c r="AZ75" s="85"/>
      <c r="BA75" s="85"/>
      <c r="BB75" s="85"/>
      <c r="BC75" s="85"/>
      <c r="BD75" s="85"/>
      <c r="BE75" s="85">
        <f>SUM(AO75:BD75)</f>
        <v>60</v>
      </c>
      <c r="BF75" s="85"/>
      <c r="BG75" s="85"/>
      <c r="BH75" s="85"/>
      <c r="BI75" s="85"/>
      <c r="BJ75" s="85"/>
      <c r="BK75" s="85"/>
      <c r="BL75" s="85"/>
    </row>
    <row r="76" spans="1:75" ht="25.5" customHeight="1">
      <c r="A76" s="74">
        <v>2</v>
      </c>
      <c r="B76" s="74"/>
      <c r="C76" s="74"/>
      <c r="D76" s="74"/>
      <c r="E76" s="74"/>
      <c r="F76" s="74"/>
      <c r="G76" s="75" t="s">
        <v>82</v>
      </c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7"/>
      <c r="Z76" s="78" t="s">
        <v>70</v>
      </c>
      <c r="AA76" s="78"/>
      <c r="AB76" s="78"/>
      <c r="AC76" s="78"/>
      <c r="AD76" s="78"/>
      <c r="AE76" s="79" t="s">
        <v>225</v>
      </c>
      <c r="AF76" s="80"/>
      <c r="AG76" s="80"/>
      <c r="AH76" s="80"/>
      <c r="AI76" s="80"/>
      <c r="AJ76" s="80"/>
      <c r="AK76" s="80"/>
      <c r="AL76" s="80"/>
      <c r="AM76" s="80"/>
      <c r="AN76" s="81"/>
      <c r="AO76" s="85">
        <v>156</v>
      </c>
      <c r="AP76" s="85"/>
      <c r="AQ76" s="85"/>
      <c r="AR76" s="85"/>
      <c r="AS76" s="85"/>
      <c r="AT76" s="85"/>
      <c r="AU76" s="85"/>
      <c r="AV76" s="85"/>
      <c r="AW76" s="85">
        <v>0</v>
      </c>
      <c r="AX76" s="85"/>
      <c r="AY76" s="85"/>
      <c r="AZ76" s="85"/>
      <c r="BA76" s="85"/>
      <c r="BB76" s="85"/>
      <c r="BC76" s="85"/>
      <c r="BD76" s="85"/>
      <c r="BE76" s="85">
        <f>SUM(AO76:BD76)</f>
        <v>156</v>
      </c>
      <c r="BF76" s="85"/>
      <c r="BG76" s="85"/>
      <c r="BH76" s="85"/>
      <c r="BI76" s="85"/>
      <c r="BJ76" s="85"/>
      <c r="BK76" s="85"/>
      <c r="BL76" s="85"/>
    </row>
    <row r="77" spans="1:75" ht="45.75" customHeight="1">
      <c r="A77" s="74">
        <v>3</v>
      </c>
      <c r="B77" s="74"/>
      <c r="C77" s="74"/>
      <c r="D77" s="74"/>
      <c r="E77" s="74"/>
      <c r="F77" s="74"/>
      <c r="G77" s="75" t="s">
        <v>83</v>
      </c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7"/>
      <c r="Z77" s="78" t="s">
        <v>70</v>
      </c>
      <c r="AA77" s="78"/>
      <c r="AB77" s="78"/>
      <c r="AC77" s="78"/>
      <c r="AD77" s="78"/>
      <c r="AE77" s="79" t="s">
        <v>226</v>
      </c>
      <c r="AF77" s="80"/>
      <c r="AG77" s="80"/>
      <c r="AH77" s="80"/>
      <c r="AI77" s="80"/>
      <c r="AJ77" s="80"/>
      <c r="AK77" s="80"/>
      <c r="AL77" s="80"/>
      <c r="AM77" s="80"/>
      <c r="AN77" s="81"/>
      <c r="AO77" s="85">
        <v>528</v>
      </c>
      <c r="AP77" s="85"/>
      <c r="AQ77" s="85"/>
      <c r="AR77" s="85"/>
      <c r="AS77" s="85"/>
      <c r="AT77" s="85"/>
      <c r="AU77" s="85"/>
      <c r="AV77" s="85"/>
      <c r="AW77" s="85">
        <v>0</v>
      </c>
      <c r="AX77" s="85"/>
      <c r="AY77" s="85"/>
      <c r="AZ77" s="85"/>
      <c r="BA77" s="85"/>
      <c r="BB77" s="85"/>
      <c r="BC77" s="85"/>
      <c r="BD77" s="85"/>
      <c r="BE77" s="85">
        <f t="shared" ref="BE77:BE78" si="3">SUM(AO77:BD77)</f>
        <v>528</v>
      </c>
      <c r="BF77" s="85"/>
      <c r="BG77" s="85"/>
      <c r="BH77" s="85"/>
      <c r="BI77" s="85"/>
      <c r="BJ77" s="85"/>
      <c r="BK77" s="85"/>
      <c r="BL77" s="85"/>
    </row>
    <row r="78" spans="1:75" ht="45.75" customHeight="1">
      <c r="A78" s="74">
        <v>4</v>
      </c>
      <c r="B78" s="74"/>
      <c r="C78" s="74"/>
      <c r="D78" s="74"/>
      <c r="E78" s="74"/>
      <c r="F78" s="74"/>
      <c r="G78" s="75" t="s">
        <v>84</v>
      </c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7"/>
      <c r="Z78" s="78" t="s">
        <v>70</v>
      </c>
      <c r="AA78" s="78"/>
      <c r="AB78" s="78"/>
      <c r="AC78" s="78"/>
      <c r="AD78" s="78"/>
      <c r="AE78" s="79" t="s">
        <v>215</v>
      </c>
      <c r="AF78" s="80"/>
      <c r="AG78" s="80"/>
      <c r="AH78" s="80"/>
      <c r="AI78" s="80"/>
      <c r="AJ78" s="80"/>
      <c r="AK78" s="80"/>
      <c r="AL78" s="80"/>
      <c r="AM78" s="80"/>
      <c r="AN78" s="81"/>
      <c r="AO78" s="85">
        <v>1</v>
      </c>
      <c r="AP78" s="85"/>
      <c r="AQ78" s="85"/>
      <c r="AR78" s="85"/>
      <c r="AS78" s="85"/>
      <c r="AT78" s="85"/>
      <c r="AU78" s="85"/>
      <c r="AV78" s="85"/>
      <c r="AW78" s="85">
        <v>0</v>
      </c>
      <c r="AX78" s="85"/>
      <c r="AY78" s="85"/>
      <c r="AZ78" s="85"/>
      <c r="BA78" s="85"/>
      <c r="BB78" s="85"/>
      <c r="BC78" s="85"/>
      <c r="BD78" s="85"/>
      <c r="BE78" s="85">
        <f t="shared" si="3"/>
        <v>1</v>
      </c>
      <c r="BF78" s="85"/>
      <c r="BG78" s="85"/>
      <c r="BH78" s="85"/>
      <c r="BI78" s="85"/>
      <c r="BJ78" s="85"/>
      <c r="BK78" s="85"/>
      <c r="BL78" s="85"/>
    </row>
    <row r="79" spans="1:75" s="4" customFormat="1" ht="19.5" customHeight="1">
      <c r="A79" s="181">
        <v>0</v>
      </c>
      <c r="B79" s="181"/>
      <c r="C79" s="181"/>
      <c r="D79" s="181"/>
      <c r="E79" s="181"/>
      <c r="F79" s="181"/>
      <c r="G79" s="141" t="s">
        <v>85</v>
      </c>
      <c r="H79" s="187"/>
      <c r="I79" s="187"/>
      <c r="J79" s="187"/>
      <c r="K79" s="187"/>
      <c r="L79" s="187"/>
      <c r="M79" s="187"/>
      <c r="N79" s="187"/>
      <c r="O79" s="187"/>
      <c r="P79" s="187"/>
      <c r="Q79" s="187"/>
      <c r="R79" s="187"/>
      <c r="S79" s="187"/>
      <c r="T79" s="187"/>
      <c r="U79" s="187"/>
      <c r="V79" s="187"/>
      <c r="W79" s="187"/>
      <c r="X79" s="187"/>
      <c r="Y79" s="188"/>
      <c r="Z79" s="184"/>
      <c r="AA79" s="184"/>
      <c r="AB79" s="184"/>
      <c r="AC79" s="184"/>
      <c r="AD79" s="184"/>
      <c r="AE79" s="172"/>
      <c r="AF79" s="185"/>
      <c r="AG79" s="185"/>
      <c r="AH79" s="185"/>
      <c r="AI79" s="185"/>
      <c r="AJ79" s="185"/>
      <c r="AK79" s="185"/>
      <c r="AL79" s="185"/>
      <c r="AM79" s="185"/>
      <c r="AN79" s="186"/>
      <c r="AO79" s="180"/>
      <c r="AP79" s="180"/>
      <c r="AQ79" s="180"/>
      <c r="AR79" s="180"/>
      <c r="AS79" s="180"/>
      <c r="AT79" s="180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180"/>
      <c r="BF79" s="180"/>
      <c r="BG79" s="180"/>
      <c r="BH79" s="180"/>
      <c r="BI79" s="180"/>
      <c r="BJ79" s="180"/>
      <c r="BK79" s="180"/>
      <c r="BL79" s="180"/>
    </row>
    <row r="80" spans="1:75" ht="51" customHeight="1">
      <c r="A80" s="74">
        <v>1</v>
      </c>
      <c r="B80" s="74"/>
      <c r="C80" s="74"/>
      <c r="D80" s="74"/>
      <c r="E80" s="74"/>
      <c r="F80" s="74"/>
      <c r="G80" s="75" t="s">
        <v>86</v>
      </c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7"/>
      <c r="Z80" s="78" t="s">
        <v>70</v>
      </c>
      <c r="AA80" s="78"/>
      <c r="AB80" s="78"/>
      <c r="AC80" s="78"/>
      <c r="AD80" s="78"/>
      <c r="AE80" s="79" t="s">
        <v>87</v>
      </c>
      <c r="AF80" s="80"/>
      <c r="AG80" s="80"/>
      <c r="AH80" s="80"/>
      <c r="AI80" s="80"/>
      <c r="AJ80" s="80"/>
      <c r="AK80" s="80"/>
      <c r="AL80" s="80"/>
      <c r="AM80" s="80"/>
      <c r="AN80" s="81"/>
      <c r="AO80" s="85">
        <f>AO75/AO66</f>
        <v>8.5714285714285712</v>
      </c>
      <c r="AP80" s="85"/>
      <c r="AQ80" s="85"/>
      <c r="AR80" s="85"/>
      <c r="AS80" s="85"/>
      <c r="AT80" s="85"/>
      <c r="AU80" s="85"/>
      <c r="AV80" s="85"/>
      <c r="AW80" s="85">
        <v>0</v>
      </c>
      <c r="AX80" s="85"/>
      <c r="AY80" s="85"/>
      <c r="AZ80" s="85"/>
      <c r="BA80" s="85"/>
      <c r="BB80" s="85"/>
      <c r="BC80" s="85"/>
      <c r="BD80" s="85"/>
      <c r="BE80" s="85">
        <f t="shared" ref="BE80" si="4">BE75/BE66</f>
        <v>8.5714285714285712</v>
      </c>
      <c r="BF80" s="85"/>
      <c r="BG80" s="85"/>
      <c r="BH80" s="85"/>
      <c r="BI80" s="85"/>
      <c r="BJ80" s="85"/>
      <c r="BK80" s="85"/>
      <c r="BL80" s="85"/>
      <c r="BV80" s="36"/>
    </row>
    <row r="81" spans="1:74" ht="35.25" customHeight="1">
      <c r="A81" s="74">
        <v>2</v>
      </c>
      <c r="B81" s="74"/>
      <c r="C81" s="74"/>
      <c r="D81" s="74"/>
      <c r="E81" s="74"/>
      <c r="F81" s="74"/>
      <c r="G81" s="75" t="s">
        <v>88</v>
      </c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7"/>
      <c r="Z81" s="78" t="s">
        <v>70</v>
      </c>
      <c r="AA81" s="78"/>
      <c r="AB81" s="78"/>
      <c r="AC81" s="78"/>
      <c r="AD81" s="78"/>
      <c r="AE81" s="79" t="s">
        <v>89</v>
      </c>
      <c r="AF81" s="80"/>
      <c r="AG81" s="80"/>
      <c r="AH81" s="80"/>
      <c r="AI81" s="80"/>
      <c r="AJ81" s="80"/>
      <c r="AK81" s="80"/>
      <c r="AL81" s="80"/>
      <c r="AM81" s="80"/>
      <c r="AN81" s="81"/>
      <c r="AO81" s="82">
        <f>AO76/AO66</f>
        <v>22.285714285714285</v>
      </c>
      <c r="AP81" s="83"/>
      <c r="AQ81" s="83"/>
      <c r="AR81" s="83"/>
      <c r="AS81" s="83"/>
      <c r="AT81" s="83"/>
      <c r="AU81" s="83"/>
      <c r="AV81" s="84"/>
      <c r="AW81" s="85">
        <v>0</v>
      </c>
      <c r="AX81" s="85"/>
      <c r="AY81" s="85"/>
      <c r="AZ81" s="85"/>
      <c r="BA81" s="85"/>
      <c r="BB81" s="85"/>
      <c r="BC81" s="85"/>
      <c r="BD81" s="85"/>
      <c r="BE81" s="82">
        <f t="shared" ref="BE81" si="5">BE76/BE66</f>
        <v>22.285714285714285</v>
      </c>
      <c r="BF81" s="83"/>
      <c r="BG81" s="83"/>
      <c r="BH81" s="83"/>
      <c r="BI81" s="83"/>
      <c r="BJ81" s="83"/>
      <c r="BK81" s="83"/>
      <c r="BL81" s="84"/>
      <c r="BV81" s="36"/>
    </row>
    <row r="82" spans="1:74" ht="38.25" customHeight="1">
      <c r="A82" s="74">
        <v>3</v>
      </c>
      <c r="B82" s="74"/>
      <c r="C82" s="74"/>
      <c r="D82" s="74"/>
      <c r="E82" s="74"/>
      <c r="F82" s="74"/>
      <c r="G82" s="75" t="s">
        <v>90</v>
      </c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7"/>
      <c r="Z82" s="78" t="s">
        <v>70</v>
      </c>
      <c r="AA82" s="78"/>
      <c r="AB82" s="78"/>
      <c r="AC82" s="78"/>
      <c r="AD82" s="78"/>
      <c r="AE82" s="79" t="s">
        <v>227</v>
      </c>
      <c r="AF82" s="80"/>
      <c r="AG82" s="80"/>
      <c r="AH82" s="80"/>
      <c r="AI82" s="80"/>
      <c r="AJ82" s="80"/>
      <c r="AK82" s="80"/>
      <c r="AL82" s="80"/>
      <c r="AM82" s="80"/>
      <c r="AN82" s="81"/>
      <c r="AO82" s="82">
        <f>AO77/AO66</f>
        <v>75.428571428571431</v>
      </c>
      <c r="AP82" s="83"/>
      <c r="AQ82" s="83"/>
      <c r="AR82" s="83"/>
      <c r="AS82" s="83"/>
      <c r="AT82" s="83"/>
      <c r="AU82" s="83"/>
      <c r="AV82" s="84"/>
      <c r="AW82" s="85">
        <v>0</v>
      </c>
      <c r="AX82" s="85"/>
      <c r="AY82" s="85"/>
      <c r="AZ82" s="85"/>
      <c r="BA82" s="85"/>
      <c r="BB82" s="85"/>
      <c r="BC82" s="85"/>
      <c r="BD82" s="85"/>
      <c r="BE82" s="82">
        <f t="shared" ref="BE82" si="6">BE77/BE66</f>
        <v>75.428571428571431</v>
      </c>
      <c r="BF82" s="83"/>
      <c r="BG82" s="83"/>
      <c r="BH82" s="83"/>
      <c r="BI82" s="83"/>
      <c r="BJ82" s="83"/>
      <c r="BK82" s="83"/>
      <c r="BL82" s="84"/>
      <c r="BV82" s="36"/>
    </row>
    <row r="83" spans="1:74" ht="48.75" customHeight="1">
      <c r="A83" s="74">
        <v>4</v>
      </c>
      <c r="B83" s="74"/>
      <c r="C83" s="74"/>
      <c r="D83" s="74"/>
      <c r="E83" s="74"/>
      <c r="F83" s="74"/>
      <c r="G83" s="75" t="s">
        <v>91</v>
      </c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7"/>
      <c r="Z83" s="78" t="s">
        <v>76</v>
      </c>
      <c r="AA83" s="78"/>
      <c r="AB83" s="78"/>
      <c r="AC83" s="78"/>
      <c r="AD83" s="78"/>
      <c r="AE83" s="79" t="s">
        <v>228</v>
      </c>
      <c r="AF83" s="80"/>
      <c r="AG83" s="80"/>
      <c r="AH83" s="80"/>
      <c r="AI83" s="80"/>
      <c r="AJ83" s="80"/>
      <c r="AK83" s="80"/>
      <c r="AL83" s="80"/>
      <c r="AM83" s="80"/>
      <c r="AN83" s="81"/>
      <c r="AO83" s="82">
        <f>AO71/AO65</f>
        <v>458458.14285714284</v>
      </c>
      <c r="AP83" s="83"/>
      <c r="AQ83" s="83"/>
      <c r="AR83" s="83"/>
      <c r="AS83" s="83"/>
      <c r="AT83" s="83"/>
      <c r="AU83" s="83"/>
      <c r="AV83" s="84"/>
      <c r="AW83" s="85">
        <v>0</v>
      </c>
      <c r="AX83" s="85"/>
      <c r="AY83" s="85"/>
      <c r="AZ83" s="85"/>
      <c r="BA83" s="85"/>
      <c r="BB83" s="85"/>
      <c r="BC83" s="85"/>
      <c r="BD83" s="85"/>
      <c r="BE83" s="82">
        <f t="shared" ref="BE83" si="7">BE71/BE65</f>
        <v>458458.14285714284</v>
      </c>
      <c r="BF83" s="83"/>
      <c r="BG83" s="83"/>
      <c r="BH83" s="83"/>
      <c r="BI83" s="83"/>
      <c r="BJ83" s="83"/>
      <c r="BK83" s="83"/>
      <c r="BL83" s="84"/>
      <c r="BV83" s="36"/>
    </row>
    <row r="84" spans="1:74" ht="51" customHeight="1">
      <c r="A84" s="74">
        <v>5</v>
      </c>
      <c r="B84" s="74"/>
      <c r="C84" s="74"/>
      <c r="D84" s="74"/>
      <c r="E84" s="74"/>
      <c r="F84" s="74"/>
      <c r="G84" s="75" t="s">
        <v>92</v>
      </c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7"/>
      <c r="Z84" s="78" t="s">
        <v>76</v>
      </c>
      <c r="AA84" s="78"/>
      <c r="AB84" s="78"/>
      <c r="AC84" s="78"/>
      <c r="AD84" s="78"/>
      <c r="AE84" s="79" t="s">
        <v>93</v>
      </c>
      <c r="AF84" s="80"/>
      <c r="AG84" s="80"/>
      <c r="AH84" s="80"/>
      <c r="AI84" s="80"/>
      <c r="AJ84" s="80"/>
      <c r="AK84" s="80"/>
      <c r="AL84" s="80"/>
      <c r="AM84" s="80"/>
      <c r="AN84" s="81"/>
      <c r="AO84" s="82">
        <f>AO72/AO65</f>
        <v>8320</v>
      </c>
      <c r="AP84" s="83"/>
      <c r="AQ84" s="83"/>
      <c r="AR84" s="83"/>
      <c r="AS84" s="83"/>
      <c r="AT84" s="83"/>
      <c r="AU84" s="83"/>
      <c r="AV84" s="84"/>
      <c r="AW84" s="85">
        <v>0</v>
      </c>
      <c r="AX84" s="85"/>
      <c r="AY84" s="85"/>
      <c r="AZ84" s="85"/>
      <c r="BA84" s="85"/>
      <c r="BB84" s="85"/>
      <c r="BC84" s="85"/>
      <c r="BD84" s="85"/>
      <c r="BE84" s="82">
        <f t="shared" ref="BE84" si="8">BE72/BE65</f>
        <v>8320</v>
      </c>
      <c r="BF84" s="83"/>
      <c r="BG84" s="83"/>
      <c r="BH84" s="83"/>
      <c r="BI84" s="83"/>
      <c r="BJ84" s="83"/>
      <c r="BK84" s="83"/>
      <c r="BL84" s="84"/>
      <c r="BV84" s="36"/>
    </row>
    <row r="85" spans="1:74" ht="51" customHeight="1">
      <c r="A85" s="74">
        <v>6</v>
      </c>
      <c r="B85" s="74"/>
      <c r="C85" s="74"/>
      <c r="D85" s="74"/>
      <c r="E85" s="74"/>
      <c r="F85" s="74"/>
      <c r="G85" s="75" t="s">
        <v>94</v>
      </c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7"/>
      <c r="Z85" s="78" t="s">
        <v>76</v>
      </c>
      <c r="AA85" s="78"/>
      <c r="AB85" s="78"/>
      <c r="AC85" s="78"/>
      <c r="AD85" s="78"/>
      <c r="AE85" s="79" t="s">
        <v>95</v>
      </c>
      <c r="AF85" s="80"/>
      <c r="AG85" s="80"/>
      <c r="AH85" s="80"/>
      <c r="AI85" s="80"/>
      <c r="AJ85" s="80"/>
      <c r="AK85" s="80"/>
      <c r="AL85" s="80"/>
      <c r="AM85" s="80"/>
      <c r="AN85" s="81"/>
      <c r="AO85" s="82">
        <f>AO69/AO65</f>
        <v>14750.285714285714</v>
      </c>
      <c r="AP85" s="83"/>
      <c r="AQ85" s="83"/>
      <c r="AR85" s="83"/>
      <c r="AS85" s="83"/>
      <c r="AT85" s="83"/>
      <c r="AU85" s="83"/>
      <c r="AV85" s="84"/>
      <c r="AW85" s="85">
        <v>0</v>
      </c>
      <c r="AX85" s="85"/>
      <c r="AY85" s="85"/>
      <c r="AZ85" s="85"/>
      <c r="BA85" s="85"/>
      <c r="BB85" s="85"/>
      <c r="BC85" s="85"/>
      <c r="BD85" s="85"/>
      <c r="BE85" s="82">
        <f t="shared" ref="BE85" si="9">BE69/BE65</f>
        <v>14750.285714285714</v>
      </c>
      <c r="BF85" s="83"/>
      <c r="BG85" s="83"/>
      <c r="BH85" s="83"/>
      <c r="BI85" s="83"/>
      <c r="BJ85" s="83"/>
      <c r="BK85" s="83"/>
      <c r="BL85" s="84"/>
      <c r="BV85" s="36"/>
    </row>
    <row r="86" spans="1:74" ht="51" customHeight="1">
      <c r="A86" s="74">
        <v>7</v>
      </c>
      <c r="B86" s="74"/>
      <c r="C86" s="74"/>
      <c r="D86" s="74"/>
      <c r="E86" s="74"/>
      <c r="F86" s="74"/>
      <c r="G86" s="75" t="s">
        <v>216</v>
      </c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7"/>
      <c r="Z86" s="78" t="s">
        <v>76</v>
      </c>
      <c r="AA86" s="78"/>
      <c r="AB86" s="78"/>
      <c r="AC86" s="78"/>
      <c r="AD86" s="78"/>
      <c r="AE86" s="79" t="s">
        <v>217</v>
      </c>
      <c r="AF86" s="80"/>
      <c r="AG86" s="80"/>
      <c r="AH86" s="80"/>
      <c r="AI86" s="80"/>
      <c r="AJ86" s="80"/>
      <c r="AK86" s="80"/>
      <c r="AL86" s="80"/>
      <c r="AM86" s="80"/>
      <c r="AN86" s="81"/>
      <c r="AO86" s="82">
        <v>0</v>
      </c>
      <c r="AP86" s="83"/>
      <c r="AQ86" s="83"/>
      <c r="AR86" s="83"/>
      <c r="AS86" s="83"/>
      <c r="AT86" s="83"/>
      <c r="AU86" s="83"/>
      <c r="AV86" s="84"/>
      <c r="AW86" s="85">
        <f>AW70/BE65</f>
        <v>4285.7142857142853</v>
      </c>
      <c r="AX86" s="85"/>
      <c r="AY86" s="85"/>
      <c r="AZ86" s="85"/>
      <c r="BA86" s="85"/>
      <c r="BB86" s="85"/>
      <c r="BC86" s="85"/>
      <c r="BD86" s="85"/>
      <c r="BE86" s="82">
        <f>BE70/BE65</f>
        <v>4285.7142857142853</v>
      </c>
      <c r="BF86" s="83"/>
      <c r="BG86" s="83"/>
      <c r="BH86" s="83"/>
      <c r="BI86" s="83"/>
      <c r="BJ86" s="83"/>
      <c r="BK86" s="83"/>
      <c r="BL86" s="84"/>
      <c r="BV86" s="36"/>
    </row>
    <row r="87" spans="1:74" ht="52.5" customHeight="1">
      <c r="A87" s="74">
        <v>8</v>
      </c>
      <c r="B87" s="74"/>
      <c r="C87" s="74"/>
      <c r="D87" s="74"/>
      <c r="E87" s="74"/>
      <c r="F87" s="74"/>
      <c r="G87" s="75" t="s">
        <v>96</v>
      </c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7"/>
      <c r="Z87" s="78" t="s">
        <v>76</v>
      </c>
      <c r="AA87" s="78"/>
      <c r="AB87" s="78"/>
      <c r="AC87" s="78"/>
      <c r="AD87" s="78"/>
      <c r="AE87" s="79" t="s">
        <v>246</v>
      </c>
      <c r="AF87" s="80"/>
      <c r="AG87" s="80"/>
      <c r="AH87" s="80"/>
      <c r="AI87" s="80"/>
      <c r="AJ87" s="80"/>
      <c r="AK87" s="80"/>
      <c r="AL87" s="80"/>
      <c r="AM87" s="80"/>
      <c r="AN87" s="81"/>
      <c r="AO87" s="85">
        <f>AO73/AO65</f>
        <v>20158</v>
      </c>
      <c r="AP87" s="85"/>
      <c r="AQ87" s="85"/>
      <c r="AR87" s="85"/>
      <c r="AS87" s="85"/>
      <c r="AT87" s="85"/>
      <c r="AU87" s="85"/>
      <c r="AV87" s="85"/>
      <c r="AW87" s="85">
        <v>0</v>
      </c>
      <c r="AX87" s="85"/>
      <c r="AY87" s="85"/>
      <c r="AZ87" s="85"/>
      <c r="BA87" s="85"/>
      <c r="BB87" s="85"/>
      <c r="BC87" s="85"/>
      <c r="BD87" s="85"/>
      <c r="BE87" s="85">
        <f>BE73/BE65</f>
        <v>20158</v>
      </c>
      <c r="BF87" s="85"/>
      <c r="BG87" s="85"/>
      <c r="BH87" s="85"/>
      <c r="BI87" s="85"/>
      <c r="BJ87" s="85"/>
      <c r="BK87" s="85"/>
      <c r="BL87" s="85"/>
      <c r="BV87" s="36"/>
    </row>
    <row r="88" spans="1:74" s="4" customFormat="1" ht="19.5" customHeight="1">
      <c r="A88" s="181">
        <v>0</v>
      </c>
      <c r="B88" s="181"/>
      <c r="C88" s="181"/>
      <c r="D88" s="181"/>
      <c r="E88" s="181"/>
      <c r="F88" s="181"/>
      <c r="G88" s="141" t="s">
        <v>97</v>
      </c>
      <c r="H88" s="187"/>
      <c r="I88" s="187"/>
      <c r="J88" s="187"/>
      <c r="K88" s="187"/>
      <c r="L88" s="187"/>
      <c r="M88" s="187"/>
      <c r="N88" s="187"/>
      <c r="O88" s="187"/>
      <c r="P88" s="187"/>
      <c r="Q88" s="187"/>
      <c r="R88" s="187"/>
      <c r="S88" s="187"/>
      <c r="T88" s="187"/>
      <c r="U88" s="187"/>
      <c r="V88" s="187"/>
      <c r="W88" s="187"/>
      <c r="X88" s="187"/>
      <c r="Y88" s="188"/>
      <c r="Z88" s="184"/>
      <c r="AA88" s="184"/>
      <c r="AB88" s="184"/>
      <c r="AC88" s="184"/>
      <c r="AD88" s="184"/>
      <c r="AE88" s="172"/>
      <c r="AF88" s="185"/>
      <c r="AG88" s="185"/>
      <c r="AH88" s="185"/>
      <c r="AI88" s="185"/>
      <c r="AJ88" s="185"/>
      <c r="AK88" s="185"/>
      <c r="AL88" s="185"/>
      <c r="AM88" s="185"/>
      <c r="AN88" s="186"/>
      <c r="AO88" s="180"/>
      <c r="AP88" s="180"/>
      <c r="AQ88" s="180"/>
      <c r="AR88" s="180"/>
      <c r="AS88" s="180"/>
      <c r="AT88" s="180"/>
      <c r="AU88" s="180"/>
      <c r="AV88" s="180"/>
      <c r="AW88" s="180"/>
      <c r="AX88" s="180"/>
      <c r="AY88" s="180"/>
      <c r="AZ88" s="180"/>
      <c r="BA88" s="180"/>
      <c r="BB88" s="180"/>
      <c r="BC88" s="180"/>
      <c r="BD88" s="180"/>
      <c r="BE88" s="180"/>
      <c r="BF88" s="180"/>
      <c r="BG88" s="180"/>
      <c r="BH88" s="180"/>
      <c r="BI88" s="180"/>
      <c r="BJ88" s="180"/>
      <c r="BK88" s="180"/>
      <c r="BL88" s="180"/>
    </row>
    <row r="89" spans="1:74" ht="74.25" customHeight="1">
      <c r="A89" s="74">
        <v>1</v>
      </c>
      <c r="B89" s="74"/>
      <c r="C89" s="74"/>
      <c r="D89" s="74"/>
      <c r="E89" s="74"/>
      <c r="F89" s="74"/>
      <c r="G89" s="75" t="s">
        <v>98</v>
      </c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7"/>
      <c r="Z89" s="78" t="s">
        <v>99</v>
      </c>
      <c r="AA89" s="78"/>
      <c r="AB89" s="78"/>
      <c r="AC89" s="78"/>
      <c r="AD89" s="78"/>
      <c r="AE89" s="79" t="s">
        <v>100</v>
      </c>
      <c r="AF89" s="80"/>
      <c r="AG89" s="80"/>
      <c r="AH89" s="80"/>
      <c r="AI89" s="80"/>
      <c r="AJ89" s="80"/>
      <c r="AK89" s="80"/>
      <c r="AL89" s="80"/>
      <c r="AM89" s="80"/>
      <c r="AN89" s="81"/>
      <c r="AO89" s="85">
        <v>100</v>
      </c>
      <c r="AP89" s="85"/>
      <c r="AQ89" s="85"/>
      <c r="AR89" s="85"/>
      <c r="AS89" s="85"/>
      <c r="AT89" s="85"/>
      <c r="AU89" s="85"/>
      <c r="AV89" s="85"/>
      <c r="AW89" s="85">
        <v>0</v>
      </c>
      <c r="AX89" s="85"/>
      <c r="AY89" s="85"/>
      <c r="AZ89" s="85"/>
      <c r="BA89" s="85"/>
      <c r="BB89" s="85"/>
      <c r="BC89" s="85"/>
      <c r="BD89" s="85"/>
      <c r="BE89" s="85">
        <v>100</v>
      </c>
      <c r="BF89" s="85"/>
      <c r="BG89" s="85"/>
      <c r="BH89" s="85"/>
      <c r="BI89" s="85"/>
      <c r="BJ89" s="85"/>
      <c r="BK89" s="85"/>
      <c r="BL89" s="85"/>
    </row>
    <row r="90" spans="1:74"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</row>
    <row r="92" spans="1:74" ht="16.5" customHeight="1">
      <c r="A92" s="161" t="s">
        <v>203</v>
      </c>
      <c r="B92" s="161"/>
      <c r="C92" s="161"/>
      <c r="D92" s="161"/>
      <c r="E92" s="161"/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2"/>
      <c r="Z92" s="162"/>
      <c r="AA92" s="162"/>
      <c r="AB92" s="162"/>
      <c r="AC92" s="162"/>
      <c r="AD92" s="162"/>
      <c r="AE92" s="162"/>
      <c r="AF92" s="162"/>
      <c r="AG92" s="162"/>
      <c r="AH92" s="162"/>
      <c r="AI92" s="162"/>
      <c r="AJ92" s="162"/>
      <c r="AK92" s="162"/>
      <c r="AL92" s="162"/>
      <c r="AM92" s="162"/>
      <c r="AN92" s="46"/>
      <c r="AO92" s="163" t="s">
        <v>105</v>
      </c>
      <c r="AP92" s="159"/>
      <c r="AQ92" s="159"/>
      <c r="AR92" s="159"/>
      <c r="AS92" s="159"/>
      <c r="AT92" s="159"/>
      <c r="AU92" s="159"/>
      <c r="AV92" s="159"/>
      <c r="AW92" s="159"/>
      <c r="AX92" s="159"/>
      <c r="AY92" s="159"/>
      <c r="AZ92" s="159"/>
      <c r="BA92" s="159"/>
      <c r="BB92" s="159"/>
      <c r="BC92" s="159"/>
      <c r="BD92" s="159"/>
      <c r="BE92" s="159"/>
      <c r="BF92" s="159"/>
      <c r="BG92" s="159"/>
    </row>
    <row r="93" spans="1:74">
      <c r="W93" s="155" t="s">
        <v>5</v>
      </c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  <c r="AH93" s="155"/>
      <c r="AI93" s="155"/>
      <c r="AJ93" s="155"/>
      <c r="AK93" s="155"/>
      <c r="AL93" s="155"/>
      <c r="AM93" s="155"/>
      <c r="AO93" s="155" t="s">
        <v>63</v>
      </c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</row>
    <row r="94" spans="1:74" ht="15.75" customHeight="1">
      <c r="A94" s="164" t="s">
        <v>3</v>
      </c>
      <c r="B94" s="164"/>
      <c r="C94" s="164"/>
      <c r="D94" s="164"/>
      <c r="E94" s="164"/>
      <c r="F94" s="164"/>
    </row>
    <row r="95" spans="1:74" ht="18.75" customHeight="1">
      <c r="A95" s="88" t="s">
        <v>104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</row>
    <row r="96" spans="1:74">
      <c r="A96" s="157" t="s">
        <v>46</v>
      </c>
      <c r="B96" s="157"/>
      <c r="C96" s="157"/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</row>
    <row r="97" spans="1:59" ht="10.5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</row>
    <row r="98" spans="1:59" ht="15.75" customHeight="1">
      <c r="A98" s="160" t="s">
        <v>209</v>
      </c>
      <c r="B98" s="161"/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62"/>
      <c r="Z98" s="162"/>
      <c r="AA98" s="162"/>
      <c r="AB98" s="162"/>
      <c r="AC98" s="162"/>
      <c r="AD98" s="162"/>
      <c r="AE98" s="162"/>
      <c r="AF98" s="162"/>
      <c r="AG98" s="162"/>
      <c r="AH98" s="162"/>
      <c r="AI98" s="162"/>
      <c r="AJ98" s="162"/>
      <c r="AK98" s="162"/>
      <c r="AL98" s="162"/>
      <c r="AM98" s="162"/>
      <c r="AN98" s="47"/>
      <c r="AO98" s="158" t="s">
        <v>210</v>
      </c>
      <c r="AP98" s="159"/>
      <c r="AQ98" s="159"/>
      <c r="AR98" s="159"/>
      <c r="AS98" s="159"/>
      <c r="AT98" s="159"/>
      <c r="AU98" s="159"/>
      <c r="AV98" s="159"/>
      <c r="AW98" s="159"/>
      <c r="AX98" s="159"/>
      <c r="AY98" s="159"/>
      <c r="AZ98" s="159"/>
      <c r="BA98" s="159"/>
      <c r="BB98" s="159"/>
      <c r="BC98" s="159"/>
      <c r="BD98" s="159"/>
      <c r="BE98" s="159"/>
      <c r="BF98" s="159"/>
      <c r="BG98" s="159"/>
    </row>
    <row r="99" spans="1:59">
      <c r="W99" s="155" t="s">
        <v>5</v>
      </c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  <c r="AH99" s="155"/>
      <c r="AI99" s="155"/>
      <c r="AJ99" s="155"/>
      <c r="AK99" s="155"/>
      <c r="AL99" s="155"/>
      <c r="AM99" s="155"/>
      <c r="AO99" s="155" t="s">
        <v>63</v>
      </c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</row>
    <row r="100" spans="1:59">
      <c r="A100" s="153">
        <v>45679</v>
      </c>
      <c r="B100" s="154"/>
      <c r="C100" s="154"/>
      <c r="D100" s="154"/>
      <c r="E100" s="154"/>
      <c r="F100" s="154"/>
      <c r="G100" s="154"/>
      <c r="H100" s="154"/>
    </row>
    <row r="101" spans="1:59">
      <c r="A101" s="155" t="s">
        <v>44</v>
      </c>
      <c r="B101" s="155"/>
      <c r="C101" s="155"/>
      <c r="D101" s="155"/>
      <c r="E101" s="155"/>
      <c r="F101" s="155"/>
      <c r="G101" s="155"/>
      <c r="H101" s="155"/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1:59">
      <c r="A102" s="23" t="s">
        <v>45</v>
      </c>
    </row>
  </sheetData>
  <mergeCells count="329">
    <mergeCell ref="BE89:BL89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70:F70"/>
    <mergeCell ref="G70:Y70"/>
    <mergeCell ref="Z70:AD70"/>
    <mergeCell ref="AE70:AN70"/>
    <mergeCell ref="AO70:AV70"/>
    <mergeCell ref="AW70:BD70"/>
    <mergeCell ref="BE70:BL70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O92:BG92"/>
    <mergeCell ref="W93:AM93"/>
    <mergeCell ref="AO93:BG93"/>
    <mergeCell ref="A94:F94"/>
    <mergeCell ref="A92:X92"/>
    <mergeCell ref="Y92:AM92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100:H100"/>
    <mergeCell ref="A101:H101"/>
    <mergeCell ref="A95:AS95"/>
    <mergeCell ref="A96:AS96"/>
    <mergeCell ref="AO98:BG98"/>
    <mergeCell ref="W99:AM99"/>
    <mergeCell ref="AO99:BG99"/>
    <mergeCell ref="A98:X98"/>
    <mergeCell ref="Y98:AM98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T23:W23"/>
    <mergeCell ref="K23:S2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86:F86"/>
    <mergeCell ref="G86:Y86"/>
    <mergeCell ref="Z86:AD86"/>
    <mergeCell ref="AE86:AN86"/>
    <mergeCell ref="AO86:AV86"/>
    <mergeCell ref="AW86:BD86"/>
    <mergeCell ref="BE86:BL86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</mergeCells>
  <conditionalFormatting sqref="H88:L88 H74:L74 H79:L79 G64:G70 G88:G89 G72:G86">
    <cfRule type="cellIs" dxfId="72" priority="6" stopIfTrue="1" operator="equal">
      <formula>$G63</formula>
    </cfRule>
  </conditionalFormatting>
  <conditionalFormatting sqref="D49:D50">
    <cfRule type="cellIs" dxfId="71" priority="5" stopIfTrue="1" operator="equal">
      <formula>$D48</formula>
    </cfRule>
  </conditionalFormatting>
  <conditionalFormatting sqref="A64:F89">
    <cfRule type="cellIs" dxfId="70" priority="4" stopIfTrue="1" operator="equal">
      <formula>0</formula>
    </cfRule>
  </conditionalFormatting>
  <conditionalFormatting sqref="D49:D50">
    <cfRule type="cellIs" dxfId="69" priority="3" stopIfTrue="1" operator="equal">
      <formula>$D48</formula>
    </cfRule>
  </conditionalFormatting>
  <conditionalFormatting sqref="G71 G87">
    <cfRule type="cellIs" dxfId="68" priority="8" stopIfTrue="1" operator="equal">
      <formula>$G69</formula>
    </cfRule>
  </conditionalFormatting>
  <conditionalFormatting sqref="G70">
    <cfRule type="cellIs" dxfId="67" priority="2" stopIfTrue="1" operator="equal">
      <formula>$G69</formula>
    </cfRule>
  </conditionalFormatting>
  <conditionalFormatting sqref="G86">
    <cfRule type="cellIs" dxfId="66" priority="1" stopIfTrue="1" operator="equal">
      <formula>$G85</formula>
    </cfRule>
  </conditionalFormatting>
  <pageMargins left="0.39370078740157483" right="0.39370078740157483" top="0.78740157480314965" bottom="0.39370078740157483" header="0" footer="0"/>
  <pageSetup paperSize="9" scale="80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T84"/>
  <sheetViews>
    <sheetView topLeftCell="A67" zoomScaleNormal="100" zoomScaleSheetLayoutView="100" workbookViewId="0">
      <selection activeCell="G31" sqref="G31:BL31"/>
    </sheetView>
  </sheetViews>
  <sheetFormatPr defaultRowHeight="12.75"/>
  <cols>
    <col min="1" max="17" width="2.85546875" style="1" customWidth="1"/>
    <col min="18" max="19" width="2.42578125" style="1" customWidth="1"/>
    <col min="20" max="20" width="2.5703125" style="1" customWidth="1"/>
    <col min="21" max="25" width="1.7109375" style="1" customWidth="1"/>
    <col min="26" max="30" width="2.140625" style="1" customWidth="1"/>
    <col min="31" max="33" width="4.28515625" style="1" customWidth="1"/>
    <col min="34" max="34" width="6" style="1" customWidth="1"/>
    <col min="35" max="35" width="5.28515625" style="1" customWidth="1"/>
    <col min="36" max="36" width="5" style="1" customWidth="1"/>
    <col min="37" max="38" width="6.5703125" style="1" customWidth="1"/>
    <col min="39" max="40" width="4" style="1" customWidth="1"/>
    <col min="41" max="47" width="2.140625" style="1" customWidth="1"/>
    <col min="48" max="48" width="2.5703125" style="1" customWidth="1"/>
    <col min="49" max="64" width="2.140625" style="1" customWidth="1"/>
    <col min="65" max="70" width="3" style="1" customWidth="1"/>
    <col min="71" max="71" width="4.5703125" style="1" customWidth="1"/>
    <col min="72" max="72" width="5.28515625" style="1" hidden="1" customWidth="1"/>
    <col min="73" max="16384" width="9.140625" style="1"/>
  </cols>
  <sheetData>
    <row r="1" spans="1:70" ht="44.25" customHeight="1">
      <c r="AO1" s="86" t="s">
        <v>34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0" ht="15.9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0" ht="15" customHeight="1">
      <c r="AO3" s="88" t="s">
        <v>202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0" ht="18.75" customHeight="1">
      <c r="AO4" s="89" t="s">
        <v>103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70">
      <c r="AO5" s="189" t="s">
        <v>20</v>
      </c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</row>
    <row r="6" spans="1:70" ht="9.75" customHeight="1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0" ht="15.75" customHeight="1">
      <c r="AO7" s="96" t="s">
        <v>245</v>
      </c>
      <c r="AP7" s="96"/>
      <c r="AQ7" s="96"/>
      <c r="AR7" s="96"/>
      <c r="AS7" s="96"/>
      <c r="AT7" s="96"/>
      <c r="AU7" s="96"/>
      <c r="AV7" s="73" t="s">
        <v>61</v>
      </c>
      <c r="AW7" s="97" t="s">
        <v>247</v>
      </c>
      <c r="AX7" s="97"/>
      <c r="AY7" s="97"/>
      <c r="AZ7" s="97"/>
      <c r="BA7" s="97"/>
      <c r="BB7" s="97"/>
      <c r="BC7" s="97"/>
      <c r="BD7" s="97"/>
      <c r="BE7" s="97"/>
      <c r="BF7" s="97"/>
    </row>
    <row r="8" spans="1:70" hidden="1"/>
    <row r="9" spans="1:70" ht="15.75" customHeight="1">
      <c r="A9" s="98" t="s">
        <v>21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</row>
    <row r="10" spans="1:70" ht="15.75" customHeight="1">
      <c r="A10" s="98" t="s">
        <v>211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0" ht="6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spans="1:70" s="55" customFormat="1" ht="19.5" customHeight="1">
      <c r="A12" s="51" t="s">
        <v>51</v>
      </c>
      <c r="B12" s="192" t="s">
        <v>102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52"/>
      <c r="N12" s="194" t="s">
        <v>103</v>
      </c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53"/>
      <c r="AU12" s="192" t="s">
        <v>106</v>
      </c>
      <c r="AV12" s="193"/>
      <c r="AW12" s="193"/>
      <c r="AX12" s="193"/>
      <c r="AY12" s="193"/>
      <c r="AZ12" s="193"/>
      <c r="BA12" s="193"/>
      <c r="BB12" s="19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4"/>
      <c r="BN12" s="54"/>
      <c r="BO12" s="54"/>
      <c r="BP12" s="54"/>
      <c r="BQ12" s="54"/>
      <c r="BR12" s="54"/>
    </row>
    <row r="13" spans="1:70" customFormat="1" ht="24" customHeight="1">
      <c r="A13" s="28"/>
      <c r="B13" s="190" t="s">
        <v>54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28"/>
      <c r="N13" s="191" t="s">
        <v>60</v>
      </c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28"/>
      <c r="AU13" s="190" t="s">
        <v>53</v>
      </c>
      <c r="AV13" s="190"/>
      <c r="AW13" s="190"/>
      <c r="AX13" s="190"/>
      <c r="AY13" s="190"/>
      <c r="AZ13" s="190"/>
      <c r="BA13" s="190"/>
      <c r="BB13" s="190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</row>
    <row r="14" spans="1:70" customFormat="1">
      <c r="BE14" s="40"/>
      <c r="BF14" s="40"/>
      <c r="BG14" s="40"/>
      <c r="BH14" s="40"/>
      <c r="BI14" s="40"/>
      <c r="BJ14" s="40"/>
      <c r="BK14" s="40"/>
      <c r="BL14" s="40"/>
    </row>
    <row r="15" spans="1:70" s="55" customFormat="1" ht="19.5" customHeight="1">
      <c r="A15" s="56" t="s">
        <v>4</v>
      </c>
      <c r="B15" s="192" t="s">
        <v>112</v>
      </c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52"/>
      <c r="N15" s="194" t="s">
        <v>111</v>
      </c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53"/>
      <c r="AU15" s="192" t="s">
        <v>106</v>
      </c>
      <c r="AV15" s="193"/>
      <c r="AW15" s="193"/>
      <c r="AX15" s="193"/>
      <c r="AY15" s="193"/>
      <c r="AZ15" s="193"/>
      <c r="BA15" s="193"/>
      <c r="BB15" s="193"/>
      <c r="BC15" s="57"/>
      <c r="BD15" s="57"/>
      <c r="BE15" s="57"/>
      <c r="BF15" s="57"/>
      <c r="BG15" s="57"/>
      <c r="BH15" s="57"/>
      <c r="BI15" s="57"/>
      <c r="BJ15" s="57"/>
      <c r="BK15" s="57"/>
      <c r="BL15" s="58"/>
      <c r="BM15" s="59"/>
      <c r="BN15" s="59"/>
      <c r="BO15" s="59"/>
      <c r="BP15" s="59"/>
    </row>
    <row r="16" spans="1:70" customFormat="1" ht="24" customHeight="1">
      <c r="A16" s="27"/>
      <c r="B16" s="190" t="s">
        <v>54</v>
      </c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28"/>
      <c r="N16" s="191" t="s">
        <v>59</v>
      </c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28"/>
      <c r="AU16" s="190" t="s">
        <v>53</v>
      </c>
      <c r="AV16" s="190"/>
      <c r="AW16" s="190"/>
      <c r="AX16" s="190"/>
      <c r="AY16" s="190"/>
      <c r="AZ16" s="190"/>
      <c r="BA16" s="190"/>
      <c r="BB16" s="190"/>
      <c r="BC16" s="25"/>
      <c r="BD16" s="25"/>
      <c r="BE16" s="25"/>
      <c r="BF16" s="25"/>
      <c r="BG16" s="25"/>
      <c r="BH16" s="25"/>
      <c r="BI16" s="25"/>
      <c r="BJ16" s="25"/>
      <c r="BK16" s="26"/>
      <c r="BL16" s="25"/>
      <c r="BM16" s="25"/>
      <c r="BN16" s="25"/>
      <c r="BO16" s="25"/>
      <c r="BP16" s="25"/>
    </row>
    <row r="17" spans="1:72" customFormat="1"/>
    <row r="18" spans="1:72" s="61" customFormat="1" ht="32.25" customHeight="1">
      <c r="A18" s="37" t="s">
        <v>52</v>
      </c>
      <c r="B18" s="94" t="s">
        <v>124</v>
      </c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60"/>
      <c r="N18" s="94" t="s">
        <v>126</v>
      </c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42"/>
      <c r="AA18" s="94" t="s">
        <v>127</v>
      </c>
      <c r="AB18" s="195"/>
      <c r="AC18" s="195"/>
      <c r="AD18" s="195"/>
      <c r="AE18" s="195"/>
      <c r="AF18" s="195"/>
      <c r="AG18" s="195"/>
      <c r="AH18" s="195"/>
      <c r="AI18" s="195"/>
      <c r="AJ18" s="42"/>
      <c r="AK18" s="94" t="s">
        <v>125</v>
      </c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42"/>
      <c r="BE18" s="94" t="s">
        <v>107</v>
      </c>
      <c r="BF18" s="195"/>
      <c r="BG18" s="195"/>
      <c r="BH18" s="195"/>
      <c r="BI18" s="195"/>
      <c r="BJ18" s="195"/>
      <c r="BK18" s="195"/>
      <c r="BL18" s="195"/>
      <c r="BM18" s="24"/>
      <c r="BN18" s="24"/>
      <c r="BO18" s="24"/>
      <c r="BP18" s="24"/>
      <c r="BQ18" s="24"/>
      <c r="BR18" s="24"/>
      <c r="BS18" s="24"/>
      <c r="BT18" s="24"/>
    </row>
    <row r="19" spans="1:72" customFormat="1" ht="25.5" customHeight="1">
      <c r="B19" s="190" t="s">
        <v>54</v>
      </c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N19" s="190" t="s">
        <v>55</v>
      </c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25"/>
      <c r="AA19" s="92" t="s">
        <v>56</v>
      </c>
      <c r="AB19" s="92"/>
      <c r="AC19" s="92"/>
      <c r="AD19" s="92"/>
      <c r="AE19" s="92"/>
      <c r="AF19" s="92"/>
      <c r="AG19" s="92"/>
      <c r="AH19" s="92"/>
      <c r="AI19" s="92"/>
      <c r="AJ19" s="25"/>
      <c r="AK19" s="196" t="s">
        <v>57</v>
      </c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25"/>
      <c r="BE19" s="190" t="s">
        <v>58</v>
      </c>
      <c r="BF19" s="190"/>
      <c r="BG19" s="190"/>
      <c r="BH19" s="190"/>
      <c r="BI19" s="190"/>
      <c r="BJ19" s="190"/>
      <c r="BK19" s="190"/>
      <c r="BL19" s="190"/>
      <c r="BM19" s="25"/>
      <c r="BN19" s="25"/>
      <c r="BO19" s="25"/>
      <c r="BP19" s="25"/>
      <c r="BQ19" s="25"/>
      <c r="BR19" s="25"/>
      <c r="BS19" s="25"/>
      <c r="BT19" s="25"/>
    </row>
    <row r="20" spans="1:72" ht="6.7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</row>
    <row r="21" spans="1:72" ht="21.75" customHeight="1">
      <c r="A21" s="109" t="s">
        <v>49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10">
        <f>AS21+K22</f>
        <v>13080</v>
      </c>
      <c r="V21" s="110"/>
      <c r="W21" s="110"/>
      <c r="X21" s="110"/>
      <c r="Y21" s="110"/>
      <c r="Z21" s="110"/>
      <c r="AA21" s="110"/>
      <c r="AB21" s="110"/>
      <c r="AC21" s="110"/>
      <c r="AD21" s="110"/>
      <c r="AE21" s="111" t="s">
        <v>50</v>
      </c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0">
        <f>AC49</f>
        <v>13080</v>
      </c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2" t="s">
        <v>22</v>
      </c>
      <c r="BE21" s="112"/>
      <c r="BF21" s="112"/>
      <c r="BG21" s="112"/>
      <c r="BH21" s="112"/>
      <c r="BI21" s="112"/>
      <c r="BJ21" s="112"/>
      <c r="BK21" s="112"/>
      <c r="BL21" s="112"/>
    </row>
    <row r="22" spans="1:72" ht="18" customHeight="1">
      <c r="A22" s="112" t="s">
        <v>62</v>
      </c>
      <c r="B22" s="112"/>
      <c r="C22" s="112"/>
      <c r="D22" s="112"/>
      <c r="E22" s="112"/>
      <c r="F22" s="112"/>
      <c r="G22" s="112"/>
      <c r="H22" s="112"/>
      <c r="I22" s="112">
        <v>0</v>
      </c>
      <c r="J22" s="112"/>
      <c r="K22" s="110">
        <f>AK49</f>
        <v>0</v>
      </c>
      <c r="L22" s="110"/>
      <c r="M22" s="110"/>
      <c r="N22" s="110"/>
      <c r="O22" s="110"/>
      <c r="P22" s="110"/>
      <c r="Q22" s="110"/>
      <c r="R22" s="110"/>
      <c r="S22" s="110"/>
      <c r="T22" s="112" t="s">
        <v>23</v>
      </c>
      <c r="U22" s="112"/>
      <c r="V22" s="112"/>
      <c r="W22" s="112"/>
      <c r="X22" s="10"/>
      <c r="Y22" s="10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11"/>
      <c r="AO22" s="11"/>
      <c r="AP22" s="11"/>
      <c r="AQ22" s="11"/>
      <c r="AR22" s="11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11"/>
      <c r="BE22" s="11"/>
      <c r="BF22" s="11"/>
      <c r="BG22" s="11"/>
      <c r="BH22" s="11"/>
      <c r="BI22" s="11"/>
      <c r="BJ22" s="7"/>
      <c r="BK22" s="7"/>
      <c r="BL22" s="7"/>
    </row>
    <row r="23" spans="1:72" ht="12.75" customHeight="1">
      <c r="A23" s="6"/>
      <c r="B23" s="6"/>
      <c r="C23" s="6"/>
      <c r="D23" s="6"/>
      <c r="E23" s="6"/>
      <c r="F23" s="6"/>
      <c r="G23" s="6"/>
      <c r="H23" s="6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6"/>
      <c r="U23" s="6"/>
      <c r="V23" s="6"/>
      <c r="W23" s="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2" ht="15.75" customHeight="1">
      <c r="A24" s="87" t="s">
        <v>36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</row>
    <row r="25" spans="1:72" ht="147" customHeight="1">
      <c r="A25" s="101" t="s">
        <v>218</v>
      </c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8"/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</row>
    <row r="26" spans="1:72" ht="12.75" customHeigh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</row>
    <row r="27" spans="1:72" ht="15.75" customHeight="1">
      <c r="A27" s="112" t="s">
        <v>35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</row>
    <row r="28" spans="1:72" ht="21.75" customHeight="1">
      <c r="A28" s="199" t="s">
        <v>27</v>
      </c>
      <c r="B28" s="199"/>
      <c r="C28" s="199"/>
      <c r="D28" s="199"/>
      <c r="E28" s="199"/>
      <c r="F28" s="199"/>
      <c r="G28" s="103" t="s">
        <v>39</v>
      </c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5"/>
    </row>
    <row r="29" spans="1:72" ht="15.75" hidden="1" customHeight="1">
      <c r="A29" s="74">
        <v>1</v>
      </c>
      <c r="B29" s="74"/>
      <c r="C29" s="74"/>
      <c r="D29" s="74"/>
      <c r="E29" s="74"/>
      <c r="F29" s="74"/>
      <c r="G29" s="103">
        <v>2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2" ht="10.5" hidden="1" customHeight="1">
      <c r="A30" s="200" t="s">
        <v>32</v>
      </c>
      <c r="B30" s="200"/>
      <c r="C30" s="200"/>
      <c r="D30" s="200"/>
      <c r="E30" s="200"/>
      <c r="F30" s="200"/>
      <c r="G30" s="116" t="s">
        <v>7</v>
      </c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117"/>
      <c r="BD30" s="117"/>
      <c r="BE30" s="117"/>
      <c r="BF30" s="117"/>
      <c r="BG30" s="117"/>
      <c r="BH30" s="117"/>
      <c r="BI30" s="117"/>
      <c r="BJ30" s="117"/>
      <c r="BK30" s="117"/>
      <c r="BL30" s="118"/>
      <c r="BT30" s="1" t="s">
        <v>48</v>
      </c>
    </row>
    <row r="31" spans="1:72" ht="33" customHeight="1">
      <c r="A31" s="200">
        <v>1</v>
      </c>
      <c r="B31" s="200"/>
      <c r="C31" s="200"/>
      <c r="D31" s="200"/>
      <c r="E31" s="200"/>
      <c r="F31" s="200"/>
      <c r="G31" s="75" t="s">
        <v>248</v>
      </c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20"/>
      <c r="BT31" s="1" t="s">
        <v>47</v>
      </c>
    </row>
    <row r="32" spans="1:72" ht="12.7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2" ht="15.95" customHeight="1">
      <c r="A33" s="112" t="s">
        <v>37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</row>
    <row r="34" spans="1:72" s="62" customFormat="1" ht="23.25" customHeight="1">
      <c r="A34" s="201" t="s">
        <v>123</v>
      </c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</row>
    <row r="35" spans="1:72" ht="12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</row>
    <row r="36" spans="1:72" ht="20.25" customHeight="1">
      <c r="A36" s="112" t="s">
        <v>38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</row>
    <row r="37" spans="1:72" ht="23.25" customHeight="1">
      <c r="A37" s="199" t="s">
        <v>27</v>
      </c>
      <c r="B37" s="199"/>
      <c r="C37" s="199"/>
      <c r="D37" s="199"/>
      <c r="E37" s="199"/>
      <c r="F37" s="199"/>
      <c r="G37" s="103" t="s">
        <v>24</v>
      </c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5"/>
    </row>
    <row r="38" spans="1:72" ht="15.75" hidden="1" customHeight="1">
      <c r="A38" s="74">
        <v>1</v>
      </c>
      <c r="B38" s="74"/>
      <c r="C38" s="74"/>
      <c r="D38" s="74"/>
      <c r="E38" s="74"/>
      <c r="F38" s="74"/>
      <c r="G38" s="103">
        <v>2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2" ht="10.5" hidden="1" customHeight="1">
      <c r="A39" s="200" t="s">
        <v>6</v>
      </c>
      <c r="B39" s="200"/>
      <c r="C39" s="200"/>
      <c r="D39" s="200"/>
      <c r="E39" s="200"/>
      <c r="F39" s="200"/>
      <c r="G39" s="116" t="s">
        <v>7</v>
      </c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8"/>
      <c r="BT39" s="1" t="s">
        <v>11</v>
      </c>
    </row>
    <row r="40" spans="1:72" ht="19.5" customHeight="1">
      <c r="A40" s="200">
        <v>1</v>
      </c>
      <c r="B40" s="200"/>
      <c r="C40" s="200"/>
      <c r="D40" s="200"/>
      <c r="E40" s="200"/>
      <c r="F40" s="200"/>
      <c r="G40" s="75" t="s">
        <v>115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  <c r="BT40" s="1" t="s">
        <v>12</v>
      </c>
    </row>
    <row r="41" spans="1:7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2" ht="21" customHeight="1">
      <c r="A42" s="112" t="s">
        <v>40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2" ht="15" customHeight="1">
      <c r="A43" s="122" t="s">
        <v>108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21"/>
      <c r="BB43" s="21"/>
      <c r="BC43" s="21"/>
      <c r="BD43" s="21"/>
      <c r="BE43" s="21"/>
      <c r="BF43" s="21"/>
      <c r="BG43" s="21"/>
      <c r="BH43" s="21"/>
      <c r="BI43" s="5"/>
      <c r="BJ43" s="5"/>
      <c r="BK43" s="5"/>
      <c r="BL43" s="5"/>
    </row>
    <row r="44" spans="1:72" ht="15.95" customHeight="1">
      <c r="A44" s="74" t="s">
        <v>27</v>
      </c>
      <c r="B44" s="74"/>
      <c r="C44" s="74"/>
      <c r="D44" s="123" t="s">
        <v>25</v>
      </c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5"/>
      <c r="AC44" s="74" t="s">
        <v>28</v>
      </c>
      <c r="AD44" s="74"/>
      <c r="AE44" s="74"/>
      <c r="AF44" s="74"/>
      <c r="AG44" s="74"/>
      <c r="AH44" s="74"/>
      <c r="AI44" s="74"/>
      <c r="AJ44" s="74"/>
      <c r="AK44" s="74" t="s">
        <v>29</v>
      </c>
      <c r="AL44" s="74"/>
      <c r="AM44" s="74"/>
      <c r="AN44" s="74"/>
      <c r="AO44" s="74"/>
      <c r="AP44" s="74"/>
      <c r="AQ44" s="74"/>
      <c r="AR44" s="74"/>
      <c r="AS44" s="74" t="s">
        <v>26</v>
      </c>
      <c r="AT44" s="74"/>
      <c r="AU44" s="74"/>
      <c r="AV44" s="74"/>
      <c r="AW44" s="74"/>
      <c r="AX44" s="74"/>
      <c r="AY44" s="74"/>
      <c r="AZ44" s="74"/>
      <c r="BA44" s="17"/>
      <c r="BB44" s="17"/>
      <c r="BC44" s="17"/>
      <c r="BD44" s="17"/>
      <c r="BE44" s="17"/>
      <c r="BF44" s="17"/>
      <c r="BG44" s="17"/>
      <c r="BH44" s="17"/>
    </row>
    <row r="45" spans="1:72" ht="17.25" customHeight="1">
      <c r="A45" s="74"/>
      <c r="B45" s="74"/>
      <c r="C45" s="74"/>
      <c r="D45" s="126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8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17"/>
      <c r="BB45" s="17"/>
      <c r="BC45" s="17"/>
      <c r="BD45" s="17"/>
      <c r="BE45" s="17"/>
      <c r="BF45" s="17"/>
      <c r="BG45" s="17"/>
      <c r="BH45" s="17"/>
    </row>
    <row r="46" spans="1:72" ht="15.75">
      <c r="A46" s="74">
        <v>1</v>
      </c>
      <c r="B46" s="74"/>
      <c r="C46" s="74"/>
      <c r="D46" s="106">
        <v>2</v>
      </c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8"/>
      <c r="AC46" s="74">
        <v>3</v>
      </c>
      <c r="AD46" s="74"/>
      <c r="AE46" s="74"/>
      <c r="AF46" s="74"/>
      <c r="AG46" s="74"/>
      <c r="AH46" s="74"/>
      <c r="AI46" s="74"/>
      <c r="AJ46" s="74"/>
      <c r="AK46" s="74">
        <v>4</v>
      </c>
      <c r="AL46" s="74"/>
      <c r="AM46" s="74"/>
      <c r="AN46" s="74"/>
      <c r="AO46" s="74"/>
      <c r="AP46" s="74"/>
      <c r="AQ46" s="74"/>
      <c r="AR46" s="74"/>
      <c r="AS46" s="74">
        <v>5</v>
      </c>
      <c r="AT46" s="74"/>
      <c r="AU46" s="74"/>
      <c r="AV46" s="74"/>
      <c r="AW46" s="74"/>
      <c r="AX46" s="74"/>
      <c r="AY46" s="74"/>
      <c r="AZ46" s="74"/>
      <c r="BA46" s="17"/>
      <c r="BB46" s="17"/>
      <c r="BC46" s="17"/>
      <c r="BD46" s="17"/>
      <c r="BE46" s="17"/>
      <c r="BF46" s="17"/>
      <c r="BG46" s="17"/>
      <c r="BH46" s="17"/>
    </row>
    <row r="47" spans="1:72" s="4" customFormat="1" ht="12.75" hidden="1" customHeight="1">
      <c r="A47" s="200" t="s">
        <v>6</v>
      </c>
      <c r="B47" s="200"/>
      <c r="C47" s="200"/>
      <c r="D47" s="113" t="s">
        <v>7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5"/>
      <c r="AC47" s="203" t="s">
        <v>8</v>
      </c>
      <c r="AD47" s="203"/>
      <c r="AE47" s="203"/>
      <c r="AF47" s="203"/>
      <c r="AG47" s="203"/>
      <c r="AH47" s="203"/>
      <c r="AI47" s="203"/>
      <c r="AJ47" s="203"/>
      <c r="AK47" s="203" t="s">
        <v>9</v>
      </c>
      <c r="AL47" s="203"/>
      <c r="AM47" s="203"/>
      <c r="AN47" s="203"/>
      <c r="AO47" s="203"/>
      <c r="AP47" s="203"/>
      <c r="AQ47" s="203"/>
      <c r="AR47" s="203"/>
      <c r="AS47" s="204" t="s">
        <v>10</v>
      </c>
      <c r="AT47" s="203"/>
      <c r="AU47" s="203"/>
      <c r="AV47" s="203"/>
      <c r="AW47" s="203"/>
      <c r="AX47" s="203"/>
      <c r="AY47" s="203"/>
      <c r="AZ47" s="203"/>
      <c r="BA47" s="18"/>
      <c r="BB47" s="19"/>
      <c r="BC47" s="19"/>
      <c r="BD47" s="19"/>
      <c r="BE47" s="19"/>
      <c r="BF47" s="19"/>
      <c r="BG47" s="19"/>
      <c r="BH47" s="19"/>
      <c r="BT47" s="4" t="s">
        <v>13</v>
      </c>
    </row>
    <row r="48" spans="1:72" ht="37.5" customHeight="1">
      <c r="A48" s="200">
        <v>1</v>
      </c>
      <c r="B48" s="200"/>
      <c r="C48" s="200"/>
      <c r="D48" s="75" t="s">
        <v>116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171">
        <v>13080</v>
      </c>
      <c r="AD48" s="171"/>
      <c r="AE48" s="171"/>
      <c r="AF48" s="171"/>
      <c r="AG48" s="171"/>
      <c r="AH48" s="171"/>
      <c r="AI48" s="171"/>
      <c r="AJ48" s="171"/>
      <c r="AK48" s="171">
        <v>0</v>
      </c>
      <c r="AL48" s="171"/>
      <c r="AM48" s="171"/>
      <c r="AN48" s="171"/>
      <c r="AO48" s="171"/>
      <c r="AP48" s="171"/>
      <c r="AQ48" s="171"/>
      <c r="AR48" s="171"/>
      <c r="AS48" s="171">
        <f>AC48+AK48</f>
        <v>13080</v>
      </c>
      <c r="AT48" s="171"/>
      <c r="AU48" s="171"/>
      <c r="AV48" s="171"/>
      <c r="AW48" s="171"/>
      <c r="AX48" s="171"/>
      <c r="AY48" s="171"/>
      <c r="AZ48" s="171"/>
      <c r="BA48" s="20"/>
      <c r="BB48" s="20"/>
      <c r="BC48" s="20"/>
      <c r="BD48" s="20"/>
      <c r="BE48" s="20"/>
      <c r="BF48" s="20"/>
      <c r="BG48" s="20"/>
      <c r="BH48" s="20"/>
      <c r="BT48" s="1" t="s">
        <v>14</v>
      </c>
    </row>
    <row r="49" spans="1:72" s="4" customFormat="1" ht="17.25" customHeight="1">
      <c r="A49" s="205"/>
      <c r="B49" s="205"/>
      <c r="C49" s="205"/>
      <c r="D49" s="141" t="s">
        <v>66</v>
      </c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8"/>
      <c r="AC49" s="180">
        <f>AC48</f>
        <v>13080</v>
      </c>
      <c r="AD49" s="180"/>
      <c r="AE49" s="180"/>
      <c r="AF49" s="180"/>
      <c r="AG49" s="180"/>
      <c r="AH49" s="180"/>
      <c r="AI49" s="180"/>
      <c r="AJ49" s="180"/>
      <c r="AK49" s="180">
        <f>AK48</f>
        <v>0</v>
      </c>
      <c r="AL49" s="180"/>
      <c r="AM49" s="180"/>
      <c r="AN49" s="180"/>
      <c r="AO49" s="180"/>
      <c r="AP49" s="180"/>
      <c r="AQ49" s="180"/>
      <c r="AR49" s="180"/>
      <c r="AS49" s="180">
        <f>AC49+AK49</f>
        <v>13080</v>
      </c>
      <c r="AT49" s="180"/>
      <c r="AU49" s="180"/>
      <c r="AV49" s="180"/>
      <c r="AW49" s="180"/>
      <c r="AX49" s="180"/>
      <c r="AY49" s="180"/>
      <c r="AZ49" s="180"/>
      <c r="BA49" s="35"/>
      <c r="BB49" s="35"/>
      <c r="BC49" s="35"/>
      <c r="BD49" s="35"/>
      <c r="BE49" s="35"/>
      <c r="BF49" s="35"/>
      <c r="BG49" s="35"/>
      <c r="BH49" s="35"/>
    </row>
    <row r="51" spans="1:72" ht="22.5" customHeight="1">
      <c r="A51" s="87" t="s">
        <v>41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</row>
    <row r="52" spans="1:72" ht="15" customHeight="1">
      <c r="A52" s="122" t="s">
        <v>108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</row>
    <row r="53" spans="1:72" ht="15.95" customHeight="1">
      <c r="A53" s="74" t="s">
        <v>27</v>
      </c>
      <c r="B53" s="74"/>
      <c r="C53" s="74"/>
      <c r="D53" s="123" t="s">
        <v>33</v>
      </c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5"/>
      <c r="AB53" s="74" t="s">
        <v>28</v>
      </c>
      <c r="AC53" s="74"/>
      <c r="AD53" s="74"/>
      <c r="AE53" s="74"/>
      <c r="AF53" s="74"/>
      <c r="AG53" s="74"/>
      <c r="AH53" s="74"/>
      <c r="AI53" s="74"/>
      <c r="AJ53" s="74" t="s">
        <v>29</v>
      </c>
      <c r="AK53" s="74"/>
      <c r="AL53" s="74"/>
      <c r="AM53" s="74"/>
      <c r="AN53" s="74"/>
      <c r="AO53" s="74"/>
      <c r="AP53" s="74"/>
      <c r="AQ53" s="74"/>
      <c r="AR53" s="74" t="s">
        <v>26</v>
      </c>
      <c r="AS53" s="74"/>
      <c r="AT53" s="74"/>
      <c r="AU53" s="74"/>
      <c r="AV53" s="74"/>
      <c r="AW53" s="74"/>
      <c r="AX53" s="74"/>
      <c r="AY53" s="74"/>
    </row>
    <row r="54" spans="1:72" ht="29.1" customHeight="1">
      <c r="A54" s="74"/>
      <c r="B54" s="74"/>
      <c r="C54" s="74"/>
      <c r="D54" s="126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8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</row>
    <row r="55" spans="1:72" ht="15.75" customHeight="1">
      <c r="A55" s="74">
        <v>1</v>
      </c>
      <c r="B55" s="74"/>
      <c r="C55" s="74"/>
      <c r="D55" s="106">
        <v>2</v>
      </c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8"/>
      <c r="AB55" s="74">
        <v>3</v>
      </c>
      <c r="AC55" s="74"/>
      <c r="AD55" s="74"/>
      <c r="AE55" s="74"/>
      <c r="AF55" s="74"/>
      <c r="AG55" s="74"/>
      <c r="AH55" s="74"/>
      <c r="AI55" s="74"/>
      <c r="AJ55" s="74">
        <v>4</v>
      </c>
      <c r="AK55" s="74"/>
      <c r="AL55" s="74"/>
      <c r="AM55" s="74"/>
      <c r="AN55" s="74"/>
      <c r="AO55" s="74"/>
      <c r="AP55" s="74"/>
      <c r="AQ55" s="74"/>
      <c r="AR55" s="74">
        <v>5</v>
      </c>
      <c r="AS55" s="74"/>
      <c r="AT55" s="74"/>
      <c r="AU55" s="74"/>
      <c r="AV55" s="74"/>
      <c r="AW55" s="74"/>
      <c r="AX55" s="74"/>
      <c r="AY55" s="74"/>
    </row>
    <row r="56" spans="1:72" ht="12.75" hidden="1" customHeight="1">
      <c r="A56" s="200" t="s">
        <v>6</v>
      </c>
      <c r="B56" s="200"/>
      <c r="C56" s="200"/>
      <c r="D56" s="116" t="s">
        <v>7</v>
      </c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8"/>
      <c r="AB56" s="203" t="s">
        <v>8</v>
      </c>
      <c r="AC56" s="203"/>
      <c r="AD56" s="203"/>
      <c r="AE56" s="203"/>
      <c r="AF56" s="203"/>
      <c r="AG56" s="203"/>
      <c r="AH56" s="203"/>
      <c r="AI56" s="203"/>
      <c r="AJ56" s="203" t="s">
        <v>9</v>
      </c>
      <c r="AK56" s="203"/>
      <c r="AL56" s="203"/>
      <c r="AM56" s="203"/>
      <c r="AN56" s="203"/>
      <c r="AO56" s="203"/>
      <c r="AP56" s="203"/>
      <c r="AQ56" s="203"/>
      <c r="AR56" s="203" t="s">
        <v>10</v>
      </c>
      <c r="AS56" s="203"/>
      <c r="AT56" s="203"/>
      <c r="AU56" s="203"/>
      <c r="AV56" s="203"/>
      <c r="AW56" s="203"/>
      <c r="AX56" s="203"/>
      <c r="AY56" s="203"/>
      <c r="BT56" s="1" t="s">
        <v>15</v>
      </c>
    </row>
    <row r="57" spans="1:72" s="4" customFormat="1" ht="18.75" customHeight="1">
      <c r="A57" s="181"/>
      <c r="B57" s="181"/>
      <c r="C57" s="181"/>
      <c r="D57" s="150" t="s">
        <v>26</v>
      </c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2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  <c r="AR57" s="180">
        <f>AB57+AJ57</f>
        <v>0</v>
      </c>
      <c r="AS57" s="180"/>
      <c r="AT57" s="180"/>
      <c r="AU57" s="180"/>
      <c r="AV57" s="180"/>
      <c r="AW57" s="180"/>
      <c r="AX57" s="180"/>
      <c r="AY57" s="180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T57" s="4" t="s">
        <v>16</v>
      </c>
    </row>
    <row r="59" spans="1:72" ht="24" customHeight="1">
      <c r="A59" s="112" t="s">
        <v>42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  <c r="AQ59" s="112"/>
      <c r="AR59" s="112"/>
      <c r="AS59" s="112"/>
      <c r="AT59" s="112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</row>
    <row r="60" spans="1:72" ht="35.25" customHeight="1">
      <c r="A60" s="74" t="s">
        <v>27</v>
      </c>
      <c r="B60" s="74"/>
      <c r="C60" s="74"/>
      <c r="D60" s="74"/>
      <c r="E60" s="74"/>
      <c r="F60" s="74"/>
      <c r="G60" s="106" t="s">
        <v>43</v>
      </c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8"/>
      <c r="Z60" s="74" t="s">
        <v>2</v>
      </c>
      <c r="AA60" s="74"/>
      <c r="AB60" s="74"/>
      <c r="AC60" s="74"/>
      <c r="AD60" s="74"/>
      <c r="AE60" s="74" t="s">
        <v>1</v>
      </c>
      <c r="AF60" s="74"/>
      <c r="AG60" s="74"/>
      <c r="AH60" s="74"/>
      <c r="AI60" s="74"/>
      <c r="AJ60" s="74"/>
      <c r="AK60" s="74"/>
      <c r="AL60" s="74"/>
      <c r="AM60" s="74"/>
      <c r="AN60" s="74"/>
      <c r="AO60" s="106" t="s">
        <v>28</v>
      </c>
      <c r="AP60" s="107"/>
      <c r="AQ60" s="107"/>
      <c r="AR60" s="107"/>
      <c r="AS60" s="107"/>
      <c r="AT60" s="107"/>
      <c r="AU60" s="107"/>
      <c r="AV60" s="108"/>
      <c r="AW60" s="106" t="s">
        <v>29</v>
      </c>
      <c r="AX60" s="107"/>
      <c r="AY60" s="107"/>
      <c r="AZ60" s="107"/>
      <c r="BA60" s="107"/>
      <c r="BB60" s="107"/>
      <c r="BC60" s="107"/>
      <c r="BD60" s="108"/>
      <c r="BE60" s="106" t="s">
        <v>26</v>
      </c>
      <c r="BF60" s="107"/>
      <c r="BG60" s="107"/>
      <c r="BH60" s="107"/>
      <c r="BI60" s="107"/>
      <c r="BJ60" s="107"/>
      <c r="BK60" s="107"/>
      <c r="BL60" s="108"/>
    </row>
    <row r="61" spans="1:72" ht="15.75" customHeight="1">
      <c r="A61" s="74">
        <v>1</v>
      </c>
      <c r="B61" s="74"/>
      <c r="C61" s="74"/>
      <c r="D61" s="74"/>
      <c r="E61" s="74"/>
      <c r="F61" s="74"/>
      <c r="G61" s="106">
        <v>2</v>
      </c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8"/>
      <c r="Z61" s="74">
        <v>3</v>
      </c>
      <c r="AA61" s="74"/>
      <c r="AB61" s="74"/>
      <c r="AC61" s="74"/>
      <c r="AD61" s="74"/>
      <c r="AE61" s="74">
        <v>4</v>
      </c>
      <c r="AF61" s="74"/>
      <c r="AG61" s="74"/>
      <c r="AH61" s="74"/>
      <c r="AI61" s="74"/>
      <c r="AJ61" s="74"/>
      <c r="AK61" s="74"/>
      <c r="AL61" s="74"/>
      <c r="AM61" s="74"/>
      <c r="AN61" s="74"/>
      <c r="AO61" s="74">
        <v>5</v>
      </c>
      <c r="AP61" s="74"/>
      <c r="AQ61" s="74"/>
      <c r="AR61" s="74"/>
      <c r="AS61" s="74"/>
      <c r="AT61" s="74"/>
      <c r="AU61" s="74"/>
      <c r="AV61" s="74"/>
      <c r="AW61" s="74">
        <v>6</v>
      </c>
      <c r="AX61" s="74"/>
      <c r="AY61" s="74"/>
      <c r="AZ61" s="74"/>
      <c r="BA61" s="74"/>
      <c r="BB61" s="74"/>
      <c r="BC61" s="74"/>
      <c r="BD61" s="74"/>
      <c r="BE61" s="74">
        <v>7</v>
      </c>
      <c r="BF61" s="74"/>
      <c r="BG61" s="74"/>
      <c r="BH61" s="74"/>
      <c r="BI61" s="74"/>
      <c r="BJ61" s="74"/>
      <c r="BK61" s="74"/>
      <c r="BL61" s="74"/>
    </row>
    <row r="62" spans="1:72" ht="12.75" hidden="1" customHeight="1">
      <c r="A62" s="113" t="s">
        <v>32</v>
      </c>
      <c r="B62" s="114"/>
      <c r="C62" s="114"/>
      <c r="D62" s="114"/>
      <c r="E62" s="114"/>
      <c r="F62" s="115"/>
      <c r="G62" s="116" t="s">
        <v>7</v>
      </c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8"/>
      <c r="Z62" s="113" t="s">
        <v>19</v>
      </c>
      <c r="AA62" s="114"/>
      <c r="AB62" s="114"/>
      <c r="AC62" s="114"/>
      <c r="AD62" s="115"/>
      <c r="AE62" s="116" t="s">
        <v>31</v>
      </c>
      <c r="AF62" s="117"/>
      <c r="AG62" s="117"/>
      <c r="AH62" s="117"/>
      <c r="AI62" s="117"/>
      <c r="AJ62" s="117"/>
      <c r="AK62" s="117"/>
      <c r="AL62" s="117"/>
      <c r="AM62" s="117"/>
      <c r="AN62" s="118"/>
      <c r="AO62" s="129" t="s">
        <v>8</v>
      </c>
      <c r="AP62" s="130"/>
      <c r="AQ62" s="130"/>
      <c r="AR62" s="130"/>
      <c r="AS62" s="130"/>
      <c r="AT62" s="130"/>
      <c r="AU62" s="130"/>
      <c r="AV62" s="131"/>
      <c r="AW62" s="129" t="s">
        <v>30</v>
      </c>
      <c r="AX62" s="130"/>
      <c r="AY62" s="130"/>
      <c r="AZ62" s="130"/>
      <c r="BA62" s="130"/>
      <c r="BB62" s="130"/>
      <c r="BC62" s="130"/>
      <c r="BD62" s="131"/>
      <c r="BE62" s="129" t="s">
        <v>68</v>
      </c>
      <c r="BF62" s="130"/>
      <c r="BG62" s="130"/>
      <c r="BH62" s="130"/>
      <c r="BI62" s="130"/>
      <c r="BJ62" s="130"/>
      <c r="BK62" s="130"/>
      <c r="BL62" s="131"/>
      <c r="BT62" s="1" t="s">
        <v>17</v>
      </c>
    </row>
    <row r="63" spans="1:72" s="63" customFormat="1" ht="19.5" customHeight="1">
      <c r="A63" s="147">
        <v>0</v>
      </c>
      <c r="B63" s="148"/>
      <c r="C63" s="148"/>
      <c r="D63" s="148"/>
      <c r="E63" s="148"/>
      <c r="F63" s="149"/>
      <c r="G63" s="150" t="s">
        <v>67</v>
      </c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2"/>
      <c r="Z63" s="168"/>
      <c r="AA63" s="169"/>
      <c r="AB63" s="169"/>
      <c r="AC63" s="169"/>
      <c r="AD63" s="170"/>
      <c r="AE63" s="150"/>
      <c r="AF63" s="151"/>
      <c r="AG63" s="151"/>
      <c r="AH63" s="151"/>
      <c r="AI63" s="151"/>
      <c r="AJ63" s="151"/>
      <c r="AK63" s="151"/>
      <c r="AL63" s="151"/>
      <c r="AM63" s="151"/>
      <c r="AN63" s="152"/>
      <c r="AO63" s="144"/>
      <c r="AP63" s="145"/>
      <c r="AQ63" s="145"/>
      <c r="AR63" s="145"/>
      <c r="AS63" s="145"/>
      <c r="AT63" s="145"/>
      <c r="AU63" s="145"/>
      <c r="AV63" s="146"/>
      <c r="AW63" s="144"/>
      <c r="AX63" s="145"/>
      <c r="AY63" s="145"/>
      <c r="AZ63" s="145"/>
      <c r="BA63" s="145"/>
      <c r="BB63" s="145"/>
      <c r="BC63" s="145"/>
      <c r="BD63" s="146"/>
      <c r="BE63" s="144"/>
      <c r="BF63" s="145"/>
      <c r="BG63" s="145"/>
      <c r="BH63" s="145"/>
      <c r="BI63" s="145"/>
      <c r="BJ63" s="145"/>
      <c r="BK63" s="145"/>
      <c r="BL63" s="146"/>
      <c r="BT63" s="63" t="s">
        <v>18</v>
      </c>
    </row>
    <row r="64" spans="1:72" ht="44.25" customHeight="1">
      <c r="A64" s="106">
        <v>1</v>
      </c>
      <c r="B64" s="107"/>
      <c r="C64" s="107"/>
      <c r="D64" s="107"/>
      <c r="E64" s="107"/>
      <c r="F64" s="108"/>
      <c r="G64" s="75" t="s">
        <v>117</v>
      </c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20"/>
      <c r="Z64" s="175" t="s">
        <v>70</v>
      </c>
      <c r="AA64" s="176"/>
      <c r="AB64" s="176"/>
      <c r="AC64" s="176"/>
      <c r="AD64" s="177"/>
      <c r="AE64" s="79" t="s">
        <v>220</v>
      </c>
      <c r="AF64" s="178"/>
      <c r="AG64" s="178"/>
      <c r="AH64" s="178"/>
      <c r="AI64" s="178"/>
      <c r="AJ64" s="178"/>
      <c r="AK64" s="178"/>
      <c r="AL64" s="178"/>
      <c r="AM64" s="178"/>
      <c r="AN64" s="179"/>
      <c r="AO64" s="135">
        <v>6</v>
      </c>
      <c r="AP64" s="136"/>
      <c r="AQ64" s="136"/>
      <c r="AR64" s="136"/>
      <c r="AS64" s="136"/>
      <c r="AT64" s="136"/>
      <c r="AU64" s="136"/>
      <c r="AV64" s="137"/>
      <c r="AW64" s="135">
        <v>0</v>
      </c>
      <c r="AX64" s="136"/>
      <c r="AY64" s="136"/>
      <c r="AZ64" s="136"/>
      <c r="BA64" s="136"/>
      <c r="BB64" s="136"/>
      <c r="BC64" s="136"/>
      <c r="BD64" s="137"/>
      <c r="BE64" s="135">
        <f>SUM(AO64:BD64)</f>
        <v>6</v>
      </c>
      <c r="BF64" s="136"/>
      <c r="BG64" s="136"/>
      <c r="BH64" s="136"/>
      <c r="BI64" s="136"/>
      <c r="BJ64" s="136"/>
      <c r="BK64" s="136"/>
      <c r="BL64" s="137"/>
    </row>
    <row r="65" spans="1:64" ht="44.25" customHeight="1">
      <c r="A65" s="106">
        <v>2</v>
      </c>
      <c r="B65" s="107"/>
      <c r="C65" s="107"/>
      <c r="D65" s="107"/>
      <c r="E65" s="107"/>
      <c r="F65" s="108"/>
      <c r="G65" s="75" t="s">
        <v>118</v>
      </c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20"/>
      <c r="Z65" s="175" t="s">
        <v>76</v>
      </c>
      <c r="AA65" s="176"/>
      <c r="AB65" s="176"/>
      <c r="AC65" s="176"/>
      <c r="AD65" s="177"/>
      <c r="AE65" s="79" t="s">
        <v>213</v>
      </c>
      <c r="AF65" s="178"/>
      <c r="AG65" s="178"/>
      <c r="AH65" s="178"/>
      <c r="AI65" s="178"/>
      <c r="AJ65" s="178"/>
      <c r="AK65" s="178"/>
      <c r="AL65" s="178"/>
      <c r="AM65" s="178"/>
      <c r="AN65" s="179"/>
      <c r="AO65" s="82">
        <f>AC49</f>
        <v>13080</v>
      </c>
      <c r="AP65" s="83"/>
      <c r="AQ65" s="83"/>
      <c r="AR65" s="83"/>
      <c r="AS65" s="83"/>
      <c r="AT65" s="83"/>
      <c r="AU65" s="83"/>
      <c r="AV65" s="84"/>
      <c r="AW65" s="82">
        <v>0</v>
      </c>
      <c r="AX65" s="83"/>
      <c r="AY65" s="83"/>
      <c r="AZ65" s="83"/>
      <c r="BA65" s="83"/>
      <c r="BB65" s="83"/>
      <c r="BC65" s="83"/>
      <c r="BD65" s="84"/>
      <c r="BE65" s="82">
        <f>SUM(AO65:BD65)</f>
        <v>13080</v>
      </c>
      <c r="BF65" s="83"/>
      <c r="BG65" s="83"/>
      <c r="BH65" s="83"/>
      <c r="BI65" s="83"/>
      <c r="BJ65" s="83"/>
      <c r="BK65" s="83"/>
      <c r="BL65" s="84"/>
    </row>
    <row r="66" spans="1:64" s="63" customFormat="1" ht="20.25" customHeight="1">
      <c r="A66" s="147">
        <v>0</v>
      </c>
      <c r="B66" s="148"/>
      <c r="C66" s="148"/>
      <c r="D66" s="148"/>
      <c r="E66" s="148"/>
      <c r="F66" s="149"/>
      <c r="G66" s="150" t="s">
        <v>80</v>
      </c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2"/>
      <c r="Z66" s="168"/>
      <c r="AA66" s="169"/>
      <c r="AB66" s="169"/>
      <c r="AC66" s="169"/>
      <c r="AD66" s="170"/>
      <c r="AE66" s="150"/>
      <c r="AF66" s="151"/>
      <c r="AG66" s="151"/>
      <c r="AH66" s="151"/>
      <c r="AI66" s="151"/>
      <c r="AJ66" s="151"/>
      <c r="AK66" s="151"/>
      <c r="AL66" s="151"/>
      <c r="AM66" s="151"/>
      <c r="AN66" s="152"/>
      <c r="AO66" s="207"/>
      <c r="AP66" s="208"/>
      <c r="AQ66" s="208"/>
      <c r="AR66" s="208"/>
      <c r="AS66" s="208"/>
      <c r="AT66" s="208"/>
      <c r="AU66" s="208"/>
      <c r="AV66" s="209"/>
      <c r="AW66" s="207"/>
      <c r="AX66" s="208"/>
      <c r="AY66" s="208"/>
      <c r="AZ66" s="208"/>
      <c r="BA66" s="208"/>
      <c r="BB66" s="208"/>
      <c r="BC66" s="208"/>
      <c r="BD66" s="209"/>
      <c r="BE66" s="207"/>
      <c r="BF66" s="208"/>
      <c r="BG66" s="208"/>
      <c r="BH66" s="208"/>
      <c r="BI66" s="208"/>
      <c r="BJ66" s="208"/>
      <c r="BK66" s="208"/>
      <c r="BL66" s="209"/>
    </row>
    <row r="67" spans="1:64" ht="42" customHeight="1">
      <c r="A67" s="106">
        <v>1</v>
      </c>
      <c r="B67" s="107"/>
      <c r="C67" s="107"/>
      <c r="D67" s="107"/>
      <c r="E67" s="107"/>
      <c r="F67" s="108"/>
      <c r="G67" s="75" t="s">
        <v>204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175" t="s">
        <v>70</v>
      </c>
      <c r="AA67" s="176"/>
      <c r="AB67" s="176"/>
      <c r="AC67" s="176"/>
      <c r="AD67" s="177"/>
      <c r="AE67" s="79" t="s">
        <v>221</v>
      </c>
      <c r="AF67" s="178"/>
      <c r="AG67" s="178"/>
      <c r="AH67" s="178"/>
      <c r="AI67" s="178"/>
      <c r="AJ67" s="178"/>
      <c r="AK67" s="178"/>
      <c r="AL67" s="178"/>
      <c r="AM67" s="178"/>
      <c r="AN67" s="179"/>
      <c r="AO67" s="82">
        <v>6</v>
      </c>
      <c r="AP67" s="83"/>
      <c r="AQ67" s="83"/>
      <c r="AR67" s="83"/>
      <c r="AS67" s="83"/>
      <c r="AT67" s="83"/>
      <c r="AU67" s="83"/>
      <c r="AV67" s="84"/>
      <c r="AW67" s="82">
        <v>0</v>
      </c>
      <c r="AX67" s="83"/>
      <c r="AY67" s="83"/>
      <c r="AZ67" s="83"/>
      <c r="BA67" s="83"/>
      <c r="BB67" s="83"/>
      <c r="BC67" s="83"/>
      <c r="BD67" s="84"/>
      <c r="BE67" s="82">
        <f>SUM(AO67:BD67)</f>
        <v>6</v>
      </c>
      <c r="BF67" s="83"/>
      <c r="BG67" s="83"/>
      <c r="BH67" s="83"/>
      <c r="BI67" s="83"/>
      <c r="BJ67" s="83"/>
      <c r="BK67" s="83"/>
      <c r="BL67" s="84"/>
    </row>
    <row r="68" spans="1:64" s="63" customFormat="1" ht="21" customHeight="1">
      <c r="A68" s="147">
        <v>0</v>
      </c>
      <c r="B68" s="148"/>
      <c r="C68" s="148"/>
      <c r="D68" s="148"/>
      <c r="E68" s="148"/>
      <c r="F68" s="149"/>
      <c r="G68" s="150" t="s">
        <v>85</v>
      </c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2"/>
      <c r="Z68" s="168"/>
      <c r="AA68" s="169"/>
      <c r="AB68" s="169"/>
      <c r="AC68" s="169"/>
      <c r="AD68" s="170"/>
      <c r="AE68" s="150"/>
      <c r="AF68" s="151"/>
      <c r="AG68" s="151"/>
      <c r="AH68" s="151"/>
      <c r="AI68" s="151"/>
      <c r="AJ68" s="151"/>
      <c r="AK68" s="151"/>
      <c r="AL68" s="151"/>
      <c r="AM68" s="151"/>
      <c r="AN68" s="152"/>
      <c r="AO68" s="207"/>
      <c r="AP68" s="208"/>
      <c r="AQ68" s="208"/>
      <c r="AR68" s="208"/>
      <c r="AS68" s="208"/>
      <c r="AT68" s="208"/>
      <c r="AU68" s="208"/>
      <c r="AV68" s="209"/>
      <c r="AW68" s="207"/>
      <c r="AX68" s="208"/>
      <c r="AY68" s="208"/>
      <c r="AZ68" s="208"/>
      <c r="BA68" s="208"/>
      <c r="BB68" s="208"/>
      <c r="BC68" s="208"/>
      <c r="BD68" s="209"/>
      <c r="BE68" s="207"/>
      <c r="BF68" s="208"/>
      <c r="BG68" s="208"/>
      <c r="BH68" s="208"/>
      <c r="BI68" s="208"/>
      <c r="BJ68" s="208"/>
      <c r="BK68" s="208"/>
      <c r="BL68" s="209"/>
    </row>
    <row r="69" spans="1:64" ht="60.75" customHeight="1">
      <c r="A69" s="106">
        <v>1</v>
      </c>
      <c r="B69" s="107"/>
      <c r="C69" s="107"/>
      <c r="D69" s="107"/>
      <c r="E69" s="107"/>
      <c r="F69" s="108"/>
      <c r="G69" s="75" t="s">
        <v>119</v>
      </c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20"/>
      <c r="Z69" s="175" t="s">
        <v>76</v>
      </c>
      <c r="AA69" s="176"/>
      <c r="AB69" s="176"/>
      <c r="AC69" s="176"/>
      <c r="AD69" s="177"/>
      <c r="AE69" s="79" t="s">
        <v>120</v>
      </c>
      <c r="AF69" s="178"/>
      <c r="AG69" s="178"/>
      <c r="AH69" s="178"/>
      <c r="AI69" s="178"/>
      <c r="AJ69" s="178"/>
      <c r="AK69" s="178"/>
      <c r="AL69" s="178"/>
      <c r="AM69" s="178"/>
      <c r="AN69" s="179"/>
      <c r="AO69" s="82">
        <f>AO65/AO64</f>
        <v>2180</v>
      </c>
      <c r="AP69" s="83"/>
      <c r="AQ69" s="83"/>
      <c r="AR69" s="83"/>
      <c r="AS69" s="83"/>
      <c r="AT69" s="83"/>
      <c r="AU69" s="83"/>
      <c r="AV69" s="84"/>
      <c r="AW69" s="82">
        <v>0</v>
      </c>
      <c r="AX69" s="83"/>
      <c r="AY69" s="83"/>
      <c r="AZ69" s="83"/>
      <c r="BA69" s="83"/>
      <c r="BB69" s="83"/>
      <c r="BC69" s="83"/>
      <c r="BD69" s="84"/>
      <c r="BE69" s="82">
        <f>AO65/AO64</f>
        <v>2180</v>
      </c>
      <c r="BF69" s="83"/>
      <c r="BG69" s="83"/>
      <c r="BH69" s="83"/>
      <c r="BI69" s="83"/>
      <c r="BJ69" s="83"/>
      <c r="BK69" s="83"/>
      <c r="BL69" s="84"/>
    </row>
    <row r="70" spans="1:64" s="63" customFormat="1" ht="19.5" customHeight="1">
      <c r="A70" s="147">
        <v>0</v>
      </c>
      <c r="B70" s="148"/>
      <c r="C70" s="148"/>
      <c r="D70" s="148"/>
      <c r="E70" s="148"/>
      <c r="F70" s="149"/>
      <c r="G70" s="150" t="s">
        <v>97</v>
      </c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2"/>
      <c r="Z70" s="168"/>
      <c r="AA70" s="169"/>
      <c r="AB70" s="169"/>
      <c r="AC70" s="169"/>
      <c r="AD70" s="170"/>
      <c r="AE70" s="150"/>
      <c r="AF70" s="151"/>
      <c r="AG70" s="151"/>
      <c r="AH70" s="151"/>
      <c r="AI70" s="151"/>
      <c r="AJ70" s="151"/>
      <c r="AK70" s="151"/>
      <c r="AL70" s="151"/>
      <c r="AM70" s="151"/>
      <c r="AN70" s="152"/>
      <c r="AO70" s="144"/>
      <c r="AP70" s="145"/>
      <c r="AQ70" s="145"/>
      <c r="AR70" s="145"/>
      <c r="AS70" s="145"/>
      <c r="AT70" s="145"/>
      <c r="AU70" s="145"/>
      <c r="AV70" s="146"/>
      <c r="AW70" s="144"/>
      <c r="AX70" s="145"/>
      <c r="AY70" s="145"/>
      <c r="AZ70" s="145"/>
      <c r="BA70" s="145"/>
      <c r="BB70" s="145"/>
      <c r="BC70" s="145"/>
      <c r="BD70" s="146"/>
      <c r="BE70" s="144"/>
      <c r="BF70" s="145"/>
      <c r="BG70" s="145"/>
      <c r="BH70" s="145"/>
      <c r="BI70" s="145"/>
      <c r="BJ70" s="145"/>
      <c r="BK70" s="145"/>
      <c r="BL70" s="146"/>
    </row>
    <row r="71" spans="1:64" ht="60" customHeight="1">
      <c r="A71" s="106">
        <v>1</v>
      </c>
      <c r="B71" s="107"/>
      <c r="C71" s="107"/>
      <c r="D71" s="107"/>
      <c r="E71" s="107"/>
      <c r="F71" s="108"/>
      <c r="G71" s="75" t="s">
        <v>121</v>
      </c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20"/>
      <c r="Z71" s="175" t="s">
        <v>99</v>
      </c>
      <c r="AA71" s="176"/>
      <c r="AB71" s="176"/>
      <c r="AC71" s="176"/>
      <c r="AD71" s="177"/>
      <c r="AE71" s="79" t="s">
        <v>122</v>
      </c>
      <c r="AF71" s="178"/>
      <c r="AG71" s="178"/>
      <c r="AH71" s="178"/>
      <c r="AI71" s="178"/>
      <c r="AJ71" s="178"/>
      <c r="AK71" s="178"/>
      <c r="AL71" s="178"/>
      <c r="AM71" s="178"/>
      <c r="AN71" s="179"/>
      <c r="AO71" s="82">
        <v>100</v>
      </c>
      <c r="AP71" s="83"/>
      <c r="AQ71" s="83"/>
      <c r="AR71" s="83"/>
      <c r="AS71" s="83"/>
      <c r="AT71" s="83"/>
      <c r="AU71" s="83"/>
      <c r="AV71" s="84"/>
      <c r="AW71" s="82">
        <v>0</v>
      </c>
      <c r="AX71" s="83"/>
      <c r="AY71" s="83"/>
      <c r="AZ71" s="83"/>
      <c r="BA71" s="83"/>
      <c r="BB71" s="83"/>
      <c r="BC71" s="83"/>
      <c r="BD71" s="84"/>
      <c r="BE71" s="82">
        <v>100</v>
      </c>
      <c r="BF71" s="83"/>
      <c r="BG71" s="83"/>
      <c r="BH71" s="83"/>
      <c r="BI71" s="83"/>
      <c r="BJ71" s="83"/>
      <c r="BK71" s="83"/>
      <c r="BL71" s="84"/>
    </row>
    <row r="72" spans="1:64"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</row>
    <row r="74" spans="1:64" ht="16.5" customHeight="1">
      <c r="A74" s="206" t="s">
        <v>203</v>
      </c>
      <c r="B74" s="206"/>
      <c r="C74" s="206"/>
      <c r="D74" s="206"/>
      <c r="E74" s="206"/>
      <c r="F74" s="206"/>
      <c r="G74" s="206"/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06"/>
      <c r="S74" s="206"/>
      <c r="T74" s="206"/>
      <c r="U74" s="206"/>
      <c r="V74" s="206"/>
      <c r="W74" s="206"/>
      <c r="X74" s="206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46"/>
      <c r="AO74" s="163" t="s">
        <v>105</v>
      </c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48"/>
    </row>
    <row r="75" spans="1:64">
      <c r="W75" s="155" t="s">
        <v>5</v>
      </c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5"/>
      <c r="AI75" s="155"/>
      <c r="AJ75" s="155"/>
      <c r="AK75" s="155"/>
      <c r="AL75" s="155"/>
      <c r="AM75" s="155"/>
      <c r="AO75" s="155" t="s">
        <v>63</v>
      </c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</row>
    <row r="76" spans="1:64" ht="15.75" customHeight="1">
      <c r="A76" s="164" t="s">
        <v>3</v>
      </c>
      <c r="B76" s="164"/>
      <c r="C76" s="164"/>
      <c r="D76" s="164"/>
      <c r="E76" s="164"/>
      <c r="F76" s="164"/>
      <c r="BH76" s="31"/>
    </row>
    <row r="77" spans="1:64" ht="17.25" customHeight="1">
      <c r="A77" s="88" t="s">
        <v>104</v>
      </c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BH77" s="50"/>
    </row>
    <row r="78" spans="1:64">
      <c r="A78" s="157" t="s">
        <v>46</v>
      </c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BH78" s="22"/>
    </row>
    <row r="79" spans="1:64" ht="10.5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BH79" s="22"/>
    </row>
    <row r="80" spans="1:64" ht="15.75" customHeight="1">
      <c r="A80" s="160" t="s">
        <v>209</v>
      </c>
      <c r="B80" s="161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62"/>
      <c r="Z80" s="162"/>
      <c r="AA80" s="162"/>
      <c r="AB80" s="162"/>
      <c r="AC80" s="162"/>
      <c r="AD80" s="162"/>
      <c r="AE80" s="162"/>
      <c r="AF80" s="162"/>
      <c r="AG80" s="162"/>
      <c r="AH80" s="162"/>
      <c r="AI80" s="162"/>
      <c r="AJ80" s="162"/>
      <c r="AK80" s="162"/>
      <c r="AL80" s="162"/>
      <c r="AM80" s="162"/>
      <c r="AN80" s="47"/>
      <c r="AO80" s="158" t="s">
        <v>210</v>
      </c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49"/>
    </row>
    <row r="81" spans="1:60">
      <c r="W81" s="155" t="s">
        <v>5</v>
      </c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  <c r="AH81" s="155"/>
      <c r="AI81" s="155"/>
      <c r="AJ81" s="155"/>
      <c r="AK81" s="155"/>
      <c r="AL81" s="155"/>
      <c r="AM81" s="155"/>
      <c r="AO81" s="155" t="s">
        <v>63</v>
      </c>
      <c r="AP81" s="155"/>
      <c r="AQ81" s="155"/>
      <c r="AR81" s="155"/>
      <c r="AS81" s="155"/>
      <c r="AT81" s="155"/>
      <c r="AU81" s="155"/>
      <c r="AV81" s="155"/>
      <c r="AW81" s="155"/>
      <c r="AX81" s="155"/>
      <c r="AY81" s="155"/>
      <c r="AZ81" s="155"/>
      <c r="BA81" s="155"/>
      <c r="BB81" s="155"/>
      <c r="BC81" s="155"/>
      <c r="BD81" s="155"/>
      <c r="BE81" s="155"/>
      <c r="BF81" s="155"/>
      <c r="BG81" s="155"/>
    </row>
    <row r="82" spans="1:60">
      <c r="A82" s="153">
        <v>45679</v>
      </c>
      <c r="B82" s="154"/>
      <c r="C82" s="154"/>
      <c r="D82" s="154"/>
      <c r="E82" s="154"/>
      <c r="F82" s="154"/>
      <c r="G82" s="154"/>
      <c r="H82" s="154"/>
    </row>
    <row r="83" spans="1:60">
      <c r="A83" s="155" t="s">
        <v>44</v>
      </c>
      <c r="B83" s="155"/>
      <c r="C83" s="155"/>
      <c r="D83" s="155"/>
      <c r="E83" s="155"/>
      <c r="F83" s="155"/>
      <c r="G83" s="155"/>
      <c r="H83" s="155"/>
      <c r="I83" s="70"/>
      <c r="J83" s="70"/>
      <c r="K83" s="70"/>
      <c r="L83" s="70"/>
      <c r="M83" s="70"/>
      <c r="N83" s="70"/>
      <c r="O83" s="70"/>
      <c r="P83" s="70"/>
      <c r="Q83" s="70"/>
      <c r="BH83" s="16"/>
    </row>
    <row r="84" spans="1:60">
      <c r="A84" s="23" t="s">
        <v>45</v>
      </c>
      <c r="BH84" s="23"/>
    </row>
  </sheetData>
  <mergeCells count="211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2:BL62"/>
    <mergeCell ref="A82:H82"/>
    <mergeCell ref="A83:H83"/>
    <mergeCell ref="A77:AS77"/>
    <mergeCell ref="A78:AS78"/>
    <mergeCell ref="AO80:BG80"/>
    <mergeCell ref="W81:AM81"/>
    <mergeCell ref="AO81:BG81"/>
    <mergeCell ref="AO74:BG74"/>
    <mergeCell ref="W75:AM75"/>
    <mergeCell ref="AO75:BG75"/>
    <mergeCell ref="A76:F76"/>
    <mergeCell ref="A74:X74"/>
    <mergeCell ref="Y74:AM74"/>
    <mergeCell ref="A80:X80"/>
    <mergeCell ref="Y80:AM8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57:C57"/>
    <mergeCell ref="D57:AA57"/>
    <mergeCell ref="AB57:AI57"/>
    <mergeCell ref="AJ57:AQ57"/>
    <mergeCell ref="AR57:AY57"/>
    <mergeCell ref="A59:BL59"/>
    <mergeCell ref="A55:C55"/>
    <mergeCell ref="D55:AA55"/>
    <mergeCell ref="AB55:AI55"/>
    <mergeCell ref="AJ55:AQ55"/>
    <mergeCell ref="AR55:AY55"/>
    <mergeCell ref="A56:C56"/>
    <mergeCell ref="D56:AA56"/>
    <mergeCell ref="AB56:AI56"/>
    <mergeCell ref="AJ56:AQ56"/>
    <mergeCell ref="AR56:AY56"/>
    <mergeCell ref="A52:AY52"/>
    <mergeCell ref="A53:C54"/>
    <mergeCell ref="D53:AA54"/>
    <mergeCell ref="AB53:AI54"/>
    <mergeCell ref="AJ53:AQ54"/>
    <mergeCell ref="AR53:AY54"/>
    <mergeCell ref="A48:C48"/>
    <mergeCell ref="D48:AB48"/>
    <mergeCell ref="AC48:AJ48"/>
    <mergeCell ref="AK48:AR48"/>
    <mergeCell ref="AS48:AZ48"/>
    <mergeCell ref="A51:BL51"/>
    <mergeCell ref="A49:C49"/>
    <mergeCell ref="D49:AB49"/>
    <mergeCell ref="AC49:AJ49"/>
    <mergeCell ref="AK49:AR49"/>
    <mergeCell ref="AS49:AZ49"/>
    <mergeCell ref="A46:C46"/>
    <mergeCell ref="D46:AB46"/>
    <mergeCell ref="AC46:AJ46"/>
    <mergeCell ref="AK46:AR46"/>
    <mergeCell ref="AS46:AZ46"/>
    <mergeCell ref="A47:C47"/>
    <mergeCell ref="D47:AB47"/>
    <mergeCell ref="AC47:AJ47"/>
    <mergeCell ref="AK47:AR47"/>
    <mergeCell ref="AS47:AZ47"/>
    <mergeCell ref="A40:F40"/>
    <mergeCell ref="G40:BL40"/>
    <mergeCell ref="A42:AZ42"/>
    <mergeCell ref="A43:AZ43"/>
    <mergeCell ref="A44:C45"/>
    <mergeCell ref="D44:AB45"/>
    <mergeCell ref="AC44:AJ45"/>
    <mergeCell ref="AK44:AR45"/>
    <mergeCell ref="AS44:AZ45"/>
    <mergeCell ref="A36:BL36"/>
    <mergeCell ref="A37:F37"/>
    <mergeCell ref="G37:BL37"/>
    <mergeCell ref="A38:F38"/>
    <mergeCell ref="G38:BL38"/>
    <mergeCell ref="A39:F39"/>
    <mergeCell ref="G39:BL39"/>
    <mergeCell ref="A30:F30"/>
    <mergeCell ref="G30:BL30"/>
    <mergeCell ref="A31:F31"/>
    <mergeCell ref="G31:BL31"/>
    <mergeCell ref="A33:BL33"/>
    <mergeCell ref="A34:BL34"/>
    <mergeCell ref="A24:BL24"/>
    <mergeCell ref="A25:BL25"/>
    <mergeCell ref="A27:BL27"/>
    <mergeCell ref="A28:F28"/>
    <mergeCell ref="G28:BL28"/>
    <mergeCell ref="A29:F29"/>
    <mergeCell ref="G29:BL29"/>
    <mergeCell ref="A21:T21"/>
    <mergeCell ref="U21:AD21"/>
    <mergeCell ref="AE21:AR21"/>
    <mergeCell ref="AS21:BC21"/>
    <mergeCell ref="BD21:BL21"/>
    <mergeCell ref="T22:W22"/>
    <mergeCell ref="A22:J22"/>
    <mergeCell ref="K22:S22"/>
    <mergeCell ref="B19:L19"/>
    <mergeCell ref="N19:Y19"/>
    <mergeCell ref="AA19:AI19"/>
    <mergeCell ref="AK19:BC19"/>
    <mergeCell ref="BE19:BL19"/>
    <mergeCell ref="B16:L16"/>
    <mergeCell ref="N16:AS16"/>
    <mergeCell ref="AU16:BB16"/>
    <mergeCell ref="B18:L18"/>
    <mergeCell ref="N18:Y18"/>
    <mergeCell ref="AA18:AI18"/>
    <mergeCell ref="AK18:BC18"/>
    <mergeCell ref="B15:L15"/>
    <mergeCell ref="N15:AS15"/>
    <mergeCell ref="AU15:BB15"/>
    <mergeCell ref="A9:BL9"/>
    <mergeCell ref="A10:BL10"/>
    <mergeCell ref="B12:L12"/>
    <mergeCell ref="N12:AS12"/>
    <mergeCell ref="AU12:BB12"/>
    <mergeCell ref="BE18:BL18"/>
    <mergeCell ref="AO1:BL1"/>
    <mergeCell ref="AO2:BL2"/>
    <mergeCell ref="AO3:BL3"/>
    <mergeCell ref="AO4:BL4"/>
    <mergeCell ref="AO5:BL5"/>
    <mergeCell ref="B13:L13"/>
    <mergeCell ref="N13:AS13"/>
    <mergeCell ref="AU13:BB13"/>
    <mergeCell ref="AO6:BF6"/>
    <mergeCell ref="AO7:AU7"/>
    <mergeCell ref="AW7:BF7"/>
  </mergeCells>
  <conditionalFormatting sqref="H63:L63 H66:L66 H68:L68 H70:L70 G63:G71">
    <cfRule type="cellIs" dxfId="65" priority="17" stopIfTrue="1" operator="equal">
      <formula>$G62</formula>
    </cfRule>
  </conditionalFormatting>
  <conditionalFormatting sqref="D48:D49 D49:I49">
    <cfRule type="cellIs" dxfId="64" priority="16" stopIfTrue="1" operator="equal">
      <formula>$D47</formula>
    </cfRule>
  </conditionalFormatting>
  <conditionalFormatting sqref="A63:F71">
    <cfRule type="cellIs" dxfId="63" priority="15" stopIfTrue="1" operator="equal">
      <formula>0</formula>
    </cfRule>
  </conditionalFormatting>
  <conditionalFormatting sqref="G63:G64">
    <cfRule type="cellIs" dxfId="62" priority="14" stopIfTrue="1" operator="equal">
      <formula>$G62</formula>
    </cfRule>
  </conditionalFormatting>
  <conditionalFormatting sqref="D48:D49 E49:I49">
    <cfRule type="cellIs" dxfId="61" priority="13" stopIfTrue="1" operator="equal">
      <formula>$D47</formula>
    </cfRule>
  </conditionalFormatting>
  <conditionalFormatting sqref="D48:D49 E49:I49">
    <cfRule type="cellIs" dxfId="60" priority="11" stopIfTrue="1" operator="equal">
      <formula>$D47</formula>
    </cfRule>
  </conditionalFormatting>
  <conditionalFormatting sqref="G65">
    <cfRule type="cellIs" dxfId="59" priority="10" stopIfTrue="1" operator="equal">
      <formula>$G64</formula>
    </cfRule>
  </conditionalFormatting>
  <conditionalFormatting sqref="G66:G67">
    <cfRule type="cellIs" dxfId="58" priority="7" stopIfTrue="1" operator="equal">
      <formula>$G65</formula>
    </cfRule>
  </conditionalFormatting>
  <conditionalFormatting sqref="G68:G69">
    <cfRule type="cellIs" dxfId="57" priority="5" stopIfTrue="1" operator="equal">
      <formula>$G67</formula>
    </cfRule>
  </conditionalFormatting>
  <conditionalFormatting sqref="G70:G71">
    <cfRule type="cellIs" dxfId="56" priority="2" stopIfTrue="1" operator="equal">
      <formula>$G69</formula>
    </cfRule>
  </conditionalFormatting>
  <pageMargins left="0.39370078740157483" right="0.39370078740157483" top="0.78740157480314965" bottom="0.39370078740157483" header="0" footer="0"/>
  <pageSetup paperSize="9" scale="80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Z106"/>
  <sheetViews>
    <sheetView topLeftCell="A96" zoomScaleNormal="100" zoomScaleSheetLayoutView="100" workbookViewId="0">
      <selection activeCell="G79" sqref="G79:Y79"/>
    </sheetView>
  </sheetViews>
  <sheetFormatPr defaultRowHeight="12.75"/>
  <cols>
    <col min="1" max="6" width="2.42578125" style="1" customWidth="1"/>
    <col min="7" max="19" width="3" style="1" customWidth="1"/>
    <col min="20" max="20" width="1.85546875" style="1" customWidth="1"/>
    <col min="21" max="25" width="1.5703125" style="1" customWidth="1"/>
    <col min="26" max="30" width="2.28515625" style="1" customWidth="1"/>
    <col min="31" max="33" width="5.140625" style="1" customWidth="1"/>
    <col min="34" max="35" width="6.5703125" style="1" customWidth="1"/>
    <col min="36" max="39" width="5.140625" style="1" customWidth="1"/>
    <col min="40" max="40" width="3.7109375" style="1" customWidth="1"/>
    <col min="41" max="41" width="3.42578125" style="1" customWidth="1"/>
    <col min="42" max="46" width="2" style="1" customWidth="1"/>
    <col min="47" max="47" width="1.5703125" style="1" customWidth="1"/>
    <col min="48" max="48" width="2.5703125" style="1" customWidth="1"/>
    <col min="49" max="64" width="2" style="1" customWidth="1"/>
    <col min="65" max="72" width="3" style="1" customWidth="1"/>
    <col min="73" max="73" width="4.5703125" style="1" customWidth="1"/>
    <col min="74" max="74" width="5.28515625" style="1" hidden="1" customWidth="1"/>
    <col min="75" max="75" width="9.140625" style="1"/>
    <col min="76" max="77" width="10.85546875" style="1" bestFit="1" customWidth="1"/>
    <col min="78" max="16384" width="9.140625" style="1"/>
  </cols>
  <sheetData>
    <row r="1" spans="1:72" ht="44.25" customHeight="1">
      <c r="AO1" s="86" t="s">
        <v>34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2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2" s="67" customFormat="1" ht="12.75" customHeight="1">
      <c r="AO3" s="210" t="s">
        <v>202</v>
      </c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</row>
    <row r="4" spans="1:72" s="67" customFormat="1" ht="28.5" customHeight="1">
      <c r="AO4" s="211" t="s">
        <v>103</v>
      </c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</row>
    <row r="5" spans="1:72">
      <c r="AO5" s="189" t="s">
        <v>20</v>
      </c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</row>
    <row r="6" spans="1:72" ht="4.5" customHeight="1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2" ht="12.75" customHeight="1">
      <c r="AO7" s="96" t="s">
        <v>245</v>
      </c>
      <c r="AP7" s="96"/>
      <c r="AQ7" s="96"/>
      <c r="AR7" s="96"/>
      <c r="AS7" s="96"/>
      <c r="AT7" s="96"/>
      <c r="AU7" s="96"/>
      <c r="AV7" s="73" t="s">
        <v>61</v>
      </c>
      <c r="AW7" s="97" t="s">
        <v>247</v>
      </c>
      <c r="AX7" s="97"/>
      <c r="AY7" s="97"/>
      <c r="AZ7" s="97"/>
      <c r="BA7" s="97"/>
      <c r="BB7" s="97"/>
      <c r="BC7" s="97"/>
      <c r="BD7" s="97"/>
      <c r="BE7" s="97"/>
      <c r="BF7" s="97"/>
    </row>
    <row r="8" spans="1:72">
      <c r="AO8" s="30"/>
      <c r="AP8" s="30"/>
      <c r="AQ8" s="30"/>
      <c r="AR8" s="30"/>
      <c r="AS8" s="30"/>
      <c r="AT8" s="30"/>
      <c r="AU8" s="30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9" spans="1:72" hidden="1"/>
    <row r="10" spans="1:72" ht="14.2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2" ht="15.75" customHeight="1">
      <c r="A11" s="98" t="s">
        <v>211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2" ht="6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2" customFormat="1" ht="14.25" customHeight="1">
      <c r="A13" s="51" t="s">
        <v>51</v>
      </c>
      <c r="B13" s="192" t="s">
        <v>102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52"/>
      <c r="N13" s="194" t="s">
        <v>103</v>
      </c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53"/>
      <c r="AU13" s="192" t="s">
        <v>106</v>
      </c>
      <c r="AV13" s="193"/>
      <c r="AW13" s="193"/>
      <c r="AX13" s="193"/>
      <c r="AY13" s="193"/>
      <c r="AZ13" s="193"/>
      <c r="BA13" s="193"/>
      <c r="BB13" s="19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29"/>
      <c r="BN13" s="29"/>
      <c r="BO13" s="29"/>
      <c r="BP13" s="29"/>
      <c r="BQ13" s="29"/>
      <c r="BR13" s="29"/>
      <c r="BS13" s="29"/>
      <c r="BT13" s="29"/>
    </row>
    <row r="14" spans="1:72" customFormat="1" ht="21" customHeight="1">
      <c r="A14" s="28"/>
      <c r="B14" s="190" t="s">
        <v>54</v>
      </c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28"/>
      <c r="N14" s="191" t="s">
        <v>60</v>
      </c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28"/>
      <c r="AU14" s="190" t="s">
        <v>53</v>
      </c>
      <c r="AV14" s="190"/>
      <c r="AW14" s="190"/>
      <c r="AX14" s="190"/>
      <c r="AY14" s="190"/>
      <c r="AZ14" s="190"/>
      <c r="BA14" s="190"/>
      <c r="BB14" s="190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</row>
    <row r="15" spans="1:72" customFormat="1">
      <c r="BE15" s="40"/>
      <c r="BF15" s="40"/>
      <c r="BG15" s="40"/>
      <c r="BH15" s="40"/>
      <c r="BI15" s="40"/>
      <c r="BJ15" s="40"/>
      <c r="BK15" s="40"/>
      <c r="BL15" s="40"/>
    </row>
    <row r="16" spans="1:72" customFormat="1" ht="15" customHeight="1">
      <c r="A16" s="56" t="s">
        <v>4</v>
      </c>
      <c r="B16" s="192" t="s">
        <v>112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52"/>
      <c r="N16" s="194" t="s">
        <v>111</v>
      </c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53"/>
      <c r="AU16" s="192" t="s">
        <v>106</v>
      </c>
      <c r="AV16" s="193"/>
      <c r="AW16" s="193"/>
      <c r="AX16" s="193"/>
      <c r="AY16" s="193"/>
      <c r="AZ16" s="193"/>
      <c r="BA16" s="193"/>
      <c r="BB16" s="193"/>
      <c r="BC16" s="57"/>
      <c r="BD16" s="57"/>
      <c r="BE16" s="57"/>
      <c r="BF16" s="57"/>
      <c r="BG16" s="57"/>
      <c r="BH16" s="57"/>
      <c r="BI16" s="57"/>
      <c r="BJ16" s="57"/>
      <c r="BK16" s="57"/>
      <c r="BL16" s="58"/>
      <c r="BM16" s="24"/>
      <c r="BN16" s="24"/>
      <c r="BO16" s="24"/>
      <c r="BP16" s="24"/>
      <c r="BQ16" s="24"/>
      <c r="BR16" s="24"/>
    </row>
    <row r="17" spans="1:74" customFormat="1" ht="21.75" customHeight="1">
      <c r="A17" s="27"/>
      <c r="B17" s="190" t="s">
        <v>54</v>
      </c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28"/>
      <c r="N17" s="191" t="s">
        <v>59</v>
      </c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1"/>
      <c r="AQ17" s="191"/>
      <c r="AR17" s="191"/>
      <c r="AS17" s="191"/>
      <c r="AT17" s="28"/>
      <c r="AU17" s="190" t="s">
        <v>53</v>
      </c>
      <c r="AV17" s="190"/>
      <c r="AW17" s="190"/>
      <c r="AX17" s="190"/>
      <c r="AY17" s="190"/>
      <c r="AZ17" s="190"/>
      <c r="BA17" s="190"/>
      <c r="BB17" s="190"/>
      <c r="BC17" s="25"/>
      <c r="BD17" s="25"/>
      <c r="BE17" s="25"/>
      <c r="BF17" s="25"/>
      <c r="BG17" s="25"/>
      <c r="BH17" s="25"/>
      <c r="BI17" s="25"/>
      <c r="BJ17" s="25"/>
      <c r="BK17" s="26"/>
      <c r="BL17" s="25"/>
      <c r="BM17" s="25"/>
      <c r="BN17" s="25"/>
      <c r="BO17" s="25"/>
      <c r="BP17" s="25"/>
      <c r="BQ17" s="25"/>
      <c r="BR17" s="25"/>
    </row>
    <row r="18" spans="1:74" customFormat="1" ht="11.25" customHeight="1"/>
    <row r="19" spans="1:74" customFormat="1" ht="30" customHeight="1">
      <c r="A19" s="37" t="s">
        <v>52</v>
      </c>
      <c r="B19" s="94" t="s">
        <v>160</v>
      </c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60"/>
      <c r="N19" s="94" t="s">
        <v>162</v>
      </c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42"/>
      <c r="AA19" s="94" t="s">
        <v>163</v>
      </c>
      <c r="AB19" s="195"/>
      <c r="AC19" s="195"/>
      <c r="AD19" s="195"/>
      <c r="AE19" s="195"/>
      <c r="AF19" s="195"/>
      <c r="AG19" s="195"/>
      <c r="AH19" s="195"/>
      <c r="AI19" s="195"/>
      <c r="AJ19" s="42"/>
      <c r="AK19" s="94" t="s">
        <v>161</v>
      </c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42"/>
      <c r="BE19" s="94" t="s">
        <v>107</v>
      </c>
      <c r="BF19" s="195"/>
      <c r="BG19" s="195"/>
      <c r="BH19" s="195"/>
      <c r="BI19" s="195"/>
      <c r="BJ19" s="195"/>
      <c r="BK19" s="195"/>
      <c r="BL19" s="195"/>
      <c r="BM19" s="24"/>
      <c r="BN19" s="24"/>
      <c r="BO19" s="24"/>
      <c r="BP19" s="24"/>
      <c r="BQ19" s="24"/>
      <c r="BR19" s="24"/>
      <c r="BS19" s="24"/>
      <c r="BT19" s="24"/>
      <c r="BU19" s="24"/>
      <c r="BV19" s="24"/>
    </row>
    <row r="20" spans="1:74" customFormat="1" ht="22.5" customHeight="1">
      <c r="B20" s="190" t="s">
        <v>54</v>
      </c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N20" s="190" t="s">
        <v>55</v>
      </c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25"/>
      <c r="AA20" s="92" t="s">
        <v>56</v>
      </c>
      <c r="AB20" s="92"/>
      <c r="AC20" s="92"/>
      <c r="AD20" s="92"/>
      <c r="AE20" s="92"/>
      <c r="AF20" s="92"/>
      <c r="AG20" s="92"/>
      <c r="AH20" s="92"/>
      <c r="AI20" s="92"/>
      <c r="AJ20" s="25"/>
      <c r="AK20" s="196" t="s">
        <v>57</v>
      </c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25"/>
      <c r="BE20" s="190" t="s">
        <v>58</v>
      </c>
      <c r="BF20" s="190"/>
      <c r="BG20" s="190"/>
      <c r="BH20" s="190"/>
      <c r="BI20" s="190"/>
      <c r="BJ20" s="190"/>
      <c r="BK20" s="190"/>
      <c r="BL20" s="190"/>
      <c r="BM20" s="25"/>
      <c r="BN20" s="25"/>
      <c r="BO20" s="25"/>
      <c r="BP20" s="25"/>
      <c r="BQ20" s="25"/>
      <c r="BR20" s="25"/>
      <c r="BS20" s="25"/>
      <c r="BT20" s="25"/>
      <c r="BU20" s="25"/>
      <c r="BV20" s="25"/>
    </row>
    <row r="21" spans="1:74" ht="6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4" ht="21.75" customHeight="1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10">
        <f>AS22+K23</f>
        <v>53970167</v>
      </c>
      <c r="V22" s="110"/>
      <c r="W22" s="110"/>
      <c r="X22" s="110"/>
      <c r="Y22" s="110"/>
      <c r="Z22" s="110"/>
      <c r="AA22" s="110"/>
      <c r="AB22" s="110"/>
      <c r="AC22" s="110"/>
      <c r="AD22" s="110"/>
      <c r="AE22" s="111" t="s">
        <v>50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0">
        <f>AC54</f>
        <v>42970167</v>
      </c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2" t="s">
        <v>22</v>
      </c>
      <c r="BE22" s="112"/>
      <c r="BF22" s="112"/>
      <c r="BG22" s="112"/>
      <c r="BH22" s="112"/>
      <c r="BI22" s="112"/>
      <c r="BJ22" s="112"/>
      <c r="BK22" s="112"/>
      <c r="BL22" s="112"/>
    </row>
    <row r="23" spans="1:74" ht="21.75" customHeight="1">
      <c r="A23" s="112" t="s">
        <v>62</v>
      </c>
      <c r="B23" s="112"/>
      <c r="C23" s="112"/>
      <c r="D23" s="112"/>
      <c r="E23" s="112"/>
      <c r="F23" s="112"/>
      <c r="G23" s="112"/>
      <c r="H23" s="112"/>
      <c r="I23" s="112">
        <v>13849606</v>
      </c>
      <c r="J23" s="112"/>
      <c r="K23" s="110">
        <f>AK54</f>
        <v>11000000</v>
      </c>
      <c r="L23" s="110"/>
      <c r="M23" s="110"/>
      <c r="N23" s="110"/>
      <c r="O23" s="110"/>
      <c r="P23" s="110"/>
      <c r="Q23" s="110"/>
      <c r="R23" s="110"/>
      <c r="S23" s="110"/>
      <c r="T23" s="112" t="s">
        <v>23</v>
      </c>
      <c r="U23" s="112"/>
      <c r="V23" s="112"/>
      <c r="W23" s="112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4" ht="10.5" customHeight="1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4" ht="15.75" customHeight="1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4" ht="143.25" customHeight="1">
      <c r="A26" s="213" t="s">
        <v>229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  <c r="BI26" s="214"/>
      <c r="BJ26" s="214"/>
      <c r="BK26" s="214"/>
      <c r="BL26" s="214"/>
    </row>
    <row r="27" spans="1:74" ht="12.75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4" ht="15.75" customHeight="1">
      <c r="A28" s="112" t="s">
        <v>35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</row>
    <row r="29" spans="1:74" ht="15.75" customHeight="1">
      <c r="A29" s="199" t="s">
        <v>27</v>
      </c>
      <c r="B29" s="199"/>
      <c r="C29" s="199"/>
      <c r="D29" s="199"/>
      <c r="E29" s="199"/>
      <c r="F29" s="199"/>
      <c r="G29" s="103" t="s">
        <v>39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4" ht="15.75" hidden="1" customHeight="1">
      <c r="A30" s="74">
        <v>1</v>
      </c>
      <c r="B30" s="74"/>
      <c r="C30" s="74"/>
      <c r="D30" s="74"/>
      <c r="E30" s="74"/>
      <c r="F30" s="74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4" ht="10.5" hidden="1" customHeight="1">
      <c r="A31" s="200" t="s">
        <v>32</v>
      </c>
      <c r="B31" s="200"/>
      <c r="C31" s="200"/>
      <c r="D31" s="200"/>
      <c r="E31" s="200"/>
      <c r="F31" s="200"/>
      <c r="G31" s="116" t="s">
        <v>7</v>
      </c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8"/>
      <c r="BV31" s="1" t="s">
        <v>48</v>
      </c>
    </row>
    <row r="32" spans="1:74" ht="30.75" customHeight="1">
      <c r="A32" s="200">
        <v>1</v>
      </c>
      <c r="B32" s="200"/>
      <c r="C32" s="200"/>
      <c r="D32" s="200"/>
      <c r="E32" s="200"/>
      <c r="F32" s="200"/>
      <c r="G32" s="75" t="s">
        <v>128</v>
      </c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20"/>
      <c r="BV32" s="1" t="s">
        <v>47</v>
      </c>
    </row>
    <row r="33" spans="1:74" ht="30.75" customHeight="1">
      <c r="A33" s="200">
        <v>2</v>
      </c>
      <c r="B33" s="200"/>
      <c r="C33" s="200"/>
      <c r="D33" s="200"/>
      <c r="E33" s="200"/>
      <c r="F33" s="200"/>
      <c r="G33" s="75" t="s">
        <v>222</v>
      </c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20"/>
    </row>
    <row r="34" spans="1:74" ht="8.2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4" ht="15.95" customHeight="1">
      <c r="A35" s="112" t="s">
        <v>37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4" ht="15.95" customHeight="1">
      <c r="A36" s="201" t="s">
        <v>223</v>
      </c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  <c r="BI36" s="202"/>
      <c r="BJ36" s="202"/>
      <c r="BK36" s="202"/>
      <c r="BL36" s="202"/>
    </row>
    <row r="37" spans="1:74" ht="12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spans="1:74" ht="15.75" customHeight="1">
      <c r="A38" s="112" t="s">
        <v>38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</row>
    <row r="39" spans="1:74" ht="16.5" customHeight="1">
      <c r="A39" s="199" t="s">
        <v>27</v>
      </c>
      <c r="B39" s="199"/>
      <c r="C39" s="199"/>
      <c r="D39" s="199"/>
      <c r="E39" s="199"/>
      <c r="F39" s="199"/>
      <c r="G39" s="103" t="s">
        <v>24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4" ht="15.75" hidden="1" customHeight="1">
      <c r="A40" s="74">
        <v>1</v>
      </c>
      <c r="B40" s="74"/>
      <c r="C40" s="74"/>
      <c r="D40" s="74"/>
      <c r="E40" s="74"/>
      <c r="F40" s="74"/>
      <c r="G40" s="103">
        <v>2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5"/>
    </row>
    <row r="41" spans="1:74" ht="10.5" hidden="1" customHeight="1">
      <c r="A41" s="200" t="s">
        <v>6</v>
      </c>
      <c r="B41" s="200"/>
      <c r="C41" s="200"/>
      <c r="D41" s="200"/>
      <c r="E41" s="200"/>
      <c r="F41" s="200"/>
      <c r="G41" s="116" t="s">
        <v>7</v>
      </c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8"/>
      <c r="BV41" s="1" t="s">
        <v>11</v>
      </c>
    </row>
    <row r="42" spans="1:74" ht="31.5" customHeight="1">
      <c r="A42" s="74">
        <v>1</v>
      </c>
      <c r="B42" s="74"/>
      <c r="C42" s="74"/>
      <c r="D42" s="74"/>
      <c r="E42" s="74"/>
      <c r="F42" s="74"/>
      <c r="G42" s="75" t="s">
        <v>129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7"/>
      <c r="BV42" s="1" t="s">
        <v>12</v>
      </c>
    </row>
    <row r="43" spans="1:74" ht="16.5" hidden="1" customHeight="1">
      <c r="A43" s="74">
        <v>2</v>
      </c>
      <c r="B43" s="74"/>
      <c r="C43" s="74"/>
      <c r="D43" s="74"/>
      <c r="E43" s="74"/>
      <c r="F43" s="74"/>
      <c r="G43" s="215" t="s">
        <v>130</v>
      </c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  <c r="BI43" s="216"/>
      <c r="BJ43" s="216"/>
      <c r="BK43" s="216"/>
      <c r="BL43" s="217"/>
    </row>
    <row r="44" spans="1:74" ht="16.5" customHeight="1">
      <c r="A44" s="74">
        <v>2</v>
      </c>
      <c r="B44" s="74"/>
      <c r="C44" s="74"/>
      <c r="D44" s="74"/>
      <c r="E44" s="74"/>
      <c r="F44" s="74"/>
      <c r="G44" s="218" t="s">
        <v>230</v>
      </c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  <c r="Z44" s="219"/>
      <c r="AA44" s="219"/>
      <c r="AB44" s="219"/>
      <c r="AC44" s="219"/>
      <c r="AD44" s="219"/>
      <c r="AE44" s="219"/>
      <c r="AF44" s="219"/>
      <c r="AG44" s="219"/>
      <c r="AH44" s="219"/>
      <c r="AI44" s="219"/>
      <c r="AJ44" s="219"/>
      <c r="AK44" s="219"/>
      <c r="AL44" s="219"/>
      <c r="AM44" s="219"/>
      <c r="AN44" s="219"/>
      <c r="AO44" s="219"/>
      <c r="AP44" s="219"/>
      <c r="AQ44" s="219"/>
      <c r="AR44" s="219"/>
      <c r="AS44" s="219"/>
      <c r="AT44" s="219"/>
      <c r="AU44" s="219"/>
      <c r="AV44" s="219"/>
      <c r="AW44" s="219"/>
      <c r="AX44" s="219"/>
      <c r="AY44" s="219"/>
      <c r="AZ44" s="219"/>
      <c r="BA44" s="219"/>
      <c r="BB44" s="219"/>
      <c r="BC44" s="219"/>
      <c r="BD44" s="219"/>
      <c r="BE44" s="219"/>
      <c r="BF44" s="219"/>
      <c r="BG44" s="219"/>
      <c r="BH44" s="219"/>
      <c r="BI44" s="219"/>
      <c r="BJ44" s="219"/>
      <c r="BK44" s="219"/>
      <c r="BL44" s="220"/>
    </row>
    <row r="45" spans="1:7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4" ht="15.75" customHeight="1">
      <c r="A46" s="112" t="s">
        <v>40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</row>
    <row r="47" spans="1:74" ht="15" customHeight="1">
      <c r="A47" s="122" t="s">
        <v>108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21"/>
      <c r="BB47" s="21"/>
      <c r="BC47" s="21"/>
      <c r="BD47" s="21"/>
      <c r="BE47" s="21"/>
      <c r="BF47" s="21"/>
      <c r="BG47" s="21"/>
      <c r="BH47" s="21"/>
      <c r="BI47" s="5"/>
      <c r="BJ47" s="5"/>
      <c r="BK47" s="5"/>
      <c r="BL47" s="5"/>
    </row>
    <row r="48" spans="1:74" ht="12.75" customHeight="1">
      <c r="A48" s="74" t="s">
        <v>27</v>
      </c>
      <c r="B48" s="74"/>
      <c r="C48" s="74"/>
      <c r="D48" s="123" t="s">
        <v>25</v>
      </c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5"/>
      <c r="AC48" s="74" t="s">
        <v>28</v>
      </c>
      <c r="AD48" s="74"/>
      <c r="AE48" s="74"/>
      <c r="AF48" s="74"/>
      <c r="AG48" s="74"/>
      <c r="AH48" s="74"/>
      <c r="AI48" s="74"/>
      <c r="AJ48" s="74"/>
      <c r="AK48" s="74" t="s">
        <v>29</v>
      </c>
      <c r="AL48" s="74"/>
      <c r="AM48" s="74"/>
      <c r="AN48" s="74"/>
      <c r="AO48" s="74"/>
      <c r="AP48" s="74"/>
      <c r="AQ48" s="74"/>
      <c r="AR48" s="74"/>
      <c r="AS48" s="74" t="s">
        <v>26</v>
      </c>
      <c r="AT48" s="74"/>
      <c r="AU48" s="74"/>
      <c r="AV48" s="74"/>
      <c r="AW48" s="74"/>
      <c r="AX48" s="74"/>
      <c r="AY48" s="74"/>
      <c r="AZ48" s="74"/>
      <c r="BA48" s="17"/>
      <c r="BB48" s="17"/>
      <c r="BC48" s="17"/>
      <c r="BD48" s="17"/>
      <c r="BE48" s="17"/>
      <c r="BF48" s="17"/>
      <c r="BG48" s="17"/>
      <c r="BH48" s="17"/>
    </row>
    <row r="49" spans="1:74" ht="12.75" customHeight="1">
      <c r="A49" s="74"/>
      <c r="B49" s="74"/>
      <c r="C49" s="74"/>
      <c r="D49" s="126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8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17"/>
      <c r="BB49" s="17"/>
      <c r="BC49" s="17"/>
      <c r="BD49" s="17"/>
      <c r="BE49" s="17"/>
      <c r="BF49" s="17"/>
      <c r="BG49" s="17"/>
      <c r="BH49" s="17"/>
    </row>
    <row r="50" spans="1:74" ht="15.75">
      <c r="A50" s="74">
        <v>1</v>
      </c>
      <c r="B50" s="74"/>
      <c r="C50" s="74"/>
      <c r="D50" s="106">
        <v>2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8"/>
      <c r="AC50" s="74">
        <v>3</v>
      </c>
      <c r="AD50" s="74"/>
      <c r="AE50" s="74"/>
      <c r="AF50" s="74"/>
      <c r="AG50" s="74"/>
      <c r="AH50" s="74"/>
      <c r="AI50" s="74"/>
      <c r="AJ50" s="74"/>
      <c r="AK50" s="74">
        <v>4</v>
      </c>
      <c r="AL50" s="74"/>
      <c r="AM50" s="74"/>
      <c r="AN50" s="74"/>
      <c r="AO50" s="74"/>
      <c r="AP50" s="74"/>
      <c r="AQ50" s="74"/>
      <c r="AR50" s="74"/>
      <c r="AS50" s="74">
        <v>5</v>
      </c>
      <c r="AT50" s="74"/>
      <c r="AU50" s="74"/>
      <c r="AV50" s="74"/>
      <c r="AW50" s="74"/>
      <c r="AX50" s="74"/>
      <c r="AY50" s="74"/>
      <c r="AZ50" s="74"/>
      <c r="BA50" s="17"/>
      <c r="BB50" s="17"/>
      <c r="BC50" s="17"/>
      <c r="BD50" s="17"/>
      <c r="BE50" s="17"/>
      <c r="BF50" s="17"/>
      <c r="BG50" s="17"/>
      <c r="BH50" s="17"/>
    </row>
    <row r="51" spans="1:74" s="4" customFormat="1" ht="12.75" hidden="1" customHeight="1">
      <c r="A51" s="200" t="s">
        <v>6</v>
      </c>
      <c r="B51" s="200"/>
      <c r="C51" s="200"/>
      <c r="D51" s="113" t="s">
        <v>7</v>
      </c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5"/>
      <c r="AC51" s="203" t="s">
        <v>8</v>
      </c>
      <c r="AD51" s="203"/>
      <c r="AE51" s="203"/>
      <c r="AF51" s="203"/>
      <c r="AG51" s="203"/>
      <c r="AH51" s="203"/>
      <c r="AI51" s="203"/>
      <c r="AJ51" s="203"/>
      <c r="AK51" s="203" t="s">
        <v>9</v>
      </c>
      <c r="AL51" s="203"/>
      <c r="AM51" s="203"/>
      <c r="AN51" s="203"/>
      <c r="AO51" s="203"/>
      <c r="AP51" s="203"/>
      <c r="AQ51" s="203"/>
      <c r="AR51" s="203"/>
      <c r="AS51" s="204" t="s">
        <v>10</v>
      </c>
      <c r="AT51" s="203"/>
      <c r="AU51" s="203"/>
      <c r="AV51" s="203"/>
      <c r="AW51" s="203"/>
      <c r="AX51" s="203"/>
      <c r="AY51" s="203"/>
      <c r="AZ51" s="203"/>
      <c r="BA51" s="18"/>
      <c r="BB51" s="19"/>
      <c r="BC51" s="19"/>
      <c r="BD51" s="19"/>
      <c r="BE51" s="19"/>
      <c r="BF51" s="19"/>
      <c r="BG51" s="19"/>
      <c r="BH51" s="19"/>
      <c r="BV51" s="4" t="s">
        <v>13</v>
      </c>
    </row>
    <row r="52" spans="1:74" ht="75" customHeight="1">
      <c r="A52" s="200">
        <v>1</v>
      </c>
      <c r="B52" s="200"/>
      <c r="C52" s="200"/>
      <c r="D52" s="221" t="s">
        <v>131</v>
      </c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3"/>
      <c r="AC52" s="171">
        <v>42970167</v>
      </c>
      <c r="AD52" s="171"/>
      <c r="AE52" s="171"/>
      <c r="AF52" s="171"/>
      <c r="AG52" s="171"/>
      <c r="AH52" s="171"/>
      <c r="AI52" s="171"/>
      <c r="AJ52" s="171"/>
      <c r="AK52" s="171">
        <v>0</v>
      </c>
      <c r="AL52" s="171"/>
      <c r="AM52" s="171"/>
      <c r="AN52" s="171"/>
      <c r="AO52" s="171"/>
      <c r="AP52" s="171"/>
      <c r="AQ52" s="171"/>
      <c r="AR52" s="171"/>
      <c r="AS52" s="171">
        <f>AC52+AK52</f>
        <v>42970167</v>
      </c>
      <c r="AT52" s="171"/>
      <c r="AU52" s="171"/>
      <c r="AV52" s="171"/>
      <c r="AW52" s="171"/>
      <c r="AX52" s="171"/>
      <c r="AY52" s="171"/>
      <c r="AZ52" s="171"/>
      <c r="BA52" s="20"/>
      <c r="BB52" s="20"/>
      <c r="BC52" s="20"/>
      <c r="BD52" s="20"/>
      <c r="BE52" s="20"/>
      <c r="BF52" s="20"/>
      <c r="BG52" s="20"/>
      <c r="BH52" s="20"/>
      <c r="BV52" s="1" t="s">
        <v>14</v>
      </c>
    </row>
    <row r="53" spans="1:74" ht="30" customHeight="1">
      <c r="A53" s="200">
        <v>2</v>
      </c>
      <c r="B53" s="200"/>
      <c r="C53" s="200"/>
      <c r="D53" s="221" t="s">
        <v>132</v>
      </c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3"/>
      <c r="AC53" s="171">
        <v>0</v>
      </c>
      <c r="AD53" s="171"/>
      <c r="AE53" s="171"/>
      <c r="AF53" s="171"/>
      <c r="AG53" s="171"/>
      <c r="AH53" s="171"/>
      <c r="AI53" s="171"/>
      <c r="AJ53" s="171"/>
      <c r="AK53" s="171">
        <v>11000000</v>
      </c>
      <c r="AL53" s="171"/>
      <c r="AM53" s="171"/>
      <c r="AN53" s="171"/>
      <c r="AO53" s="171"/>
      <c r="AP53" s="171"/>
      <c r="AQ53" s="171"/>
      <c r="AR53" s="171"/>
      <c r="AS53" s="171">
        <f>AC53+AK53</f>
        <v>11000000</v>
      </c>
      <c r="AT53" s="171"/>
      <c r="AU53" s="171"/>
      <c r="AV53" s="171"/>
      <c r="AW53" s="171"/>
      <c r="AX53" s="171"/>
      <c r="AY53" s="171"/>
      <c r="AZ53" s="171"/>
      <c r="BA53" s="20"/>
      <c r="BB53" s="20"/>
      <c r="BC53" s="20"/>
      <c r="BD53" s="20"/>
      <c r="BE53" s="20"/>
      <c r="BF53" s="20"/>
      <c r="BG53" s="20"/>
      <c r="BH53" s="20"/>
    </row>
    <row r="54" spans="1:74" s="45" customFormat="1" ht="16.5" customHeight="1">
      <c r="A54" s="147"/>
      <c r="B54" s="148"/>
      <c r="C54" s="149"/>
      <c r="D54" s="141" t="s">
        <v>66</v>
      </c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3"/>
      <c r="AC54" s="144">
        <f>AC53+AC52</f>
        <v>42970167</v>
      </c>
      <c r="AD54" s="145"/>
      <c r="AE54" s="145"/>
      <c r="AF54" s="145"/>
      <c r="AG54" s="145"/>
      <c r="AH54" s="145"/>
      <c r="AI54" s="145"/>
      <c r="AJ54" s="146"/>
      <c r="AK54" s="144">
        <f>AK52+AK53</f>
        <v>11000000</v>
      </c>
      <c r="AL54" s="145"/>
      <c r="AM54" s="145"/>
      <c r="AN54" s="145"/>
      <c r="AO54" s="145"/>
      <c r="AP54" s="145"/>
      <c r="AQ54" s="145"/>
      <c r="AR54" s="146"/>
      <c r="AS54" s="144">
        <f>AC54+AK54</f>
        <v>53970167</v>
      </c>
      <c r="AT54" s="145"/>
      <c r="AU54" s="145"/>
      <c r="AV54" s="145"/>
      <c r="AW54" s="145"/>
      <c r="AX54" s="145"/>
      <c r="AY54" s="145"/>
      <c r="AZ54" s="146"/>
      <c r="BA54" s="66"/>
      <c r="BB54" s="66"/>
      <c r="BC54" s="66"/>
      <c r="BD54" s="66"/>
      <c r="BE54" s="66"/>
      <c r="BF54" s="66"/>
      <c r="BG54" s="66"/>
      <c r="BH54" s="66"/>
    </row>
    <row r="56" spans="1:74" ht="15.75" customHeight="1">
      <c r="A56" s="87" t="s">
        <v>41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</row>
    <row r="57" spans="1:74" ht="15" customHeight="1">
      <c r="A57" s="122" t="s">
        <v>108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</row>
    <row r="58" spans="1:74" ht="12.75" customHeight="1">
      <c r="A58" s="74" t="s">
        <v>27</v>
      </c>
      <c r="B58" s="74"/>
      <c r="C58" s="74"/>
      <c r="D58" s="123" t="s">
        <v>33</v>
      </c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5"/>
      <c r="AB58" s="74" t="s">
        <v>28</v>
      </c>
      <c r="AC58" s="74"/>
      <c r="AD58" s="74"/>
      <c r="AE58" s="74"/>
      <c r="AF58" s="74"/>
      <c r="AG58" s="74"/>
      <c r="AH58" s="74"/>
      <c r="AI58" s="74"/>
      <c r="AJ58" s="74" t="s">
        <v>29</v>
      </c>
      <c r="AK58" s="74"/>
      <c r="AL58" s="74"/>
      <c r="AM58" s="74"/>
      <c r="AN58" s="74"/>
      <c r="AO58" s="74"/>
      <c r="AP58" s="74"/>
      <c r="AQ58" s="74"/>
      <c r="AR58" s="74" t="s">
        <v>26</v>
      </c>
      <c r="AS58" s="74"/>
      <c r="AT58" s="74"/>
      <c r="AU58" s="74"/>
      <c r="AV58" s="74"/>
      <c r="AW58" s="74"/>
      <c r="AX58" s="74"/>
      <c r="AY58" s="74"/>
    </row>
    <row r="59" spans="1:74" ht="12.75" customHeight="1">
      <c r="A59" s="74"/>
      <c r="B59" s="74"/>
      <c r="C59" s="74"/>
      <c r="D59" s="126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8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</row>
    <row r="60" spans="1:74" ht="15.75" customHeight="1">
      <c r="A60" s="74">
        <v>1</v>
      </c>
      <c r="B60" s="74"/>
      <c r="C60" s="74"/>
      <c r="D60" s="106">
        <v>2</v>
      </c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8"/>
      <c r="AB60" s="74">
        <v>3</v>
      </c>
      <c r="AC60" s="74"/>
      <c r="AD60" s="74"/>
      <c r="AE60" s="74"/>
      <c r="AF60" s="74"/>
      <c r="AG60" s="74"/>
      <c r="AH60" s="74"/>
      <c r="AI60" s="74"/>
      <c r="AJ60" s="74">
        <v>4</v>
      </c>
      <c r="AK60" s="74"/>
      <c r="AL60" s="74"/>
      <c r="AM60" s="74"/>
      <c r="AN60" s="74"/>
      <c r="AO60" s="74"/>
      <c r="AP60" s="74"/>
      <c r="AQ60" s="74"/>
      <c r="AR60" s="74">
        <v>5</v>
      </c>
      <c r="AS60" s="74"/>
      <c r="AT60" s="74"/>
      <c r="AU60" s="74"/>
      <c r="AV60" s="74"/>
      <c r="AW60" s="74"/>
      <c r="AX60" s="74"/>
      <c r="AY60" s="74"/>
    </row>
    <row r="61" spans="1:74" ht="12.75" hidden="1" customHeight="1">
      <c r="A61" s="200" t="s">
        <v>6</v>
      </c>
      <c r="B61" s="200"/>
      <c r="C61" s="200"/>
      <c r="D61" s="116" t="s">
        <v>7</v>
      </c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8"/>
      <c r="AB61" s="203" t="s">
        <v>8</v>
      </c>
      <c r="AC61" s="203"/>
      <c r="AD61" s="203"/>
      <c r="AE61" s="203"/>
      <c r="AF61" s="203"/>
      <c r="AG61" s="203"/>
      <c r="AH61" s="203"/>
      <c r="AI61" s="203"/>
      <c r="AJ61" s="203" t="s">
        <v>9</v>
      </c>
      <c r="AK61" s="203"/>
      <c r="AL61" s="203"/>
      <c r="AM61" s="203"/>
      <c r="AN61" s="203"/>
      <c r="AO61" s="203"/>
      <c r="AP61" s="203"/>
      <c r="AQ61" s="203"/>
      <c r="AR61" s="203" t="s">
        <v>10</v>
      </c>
      <c r="AS61" s="203"/>
      <c r="AT61" s="203"/>
      <c r="AU61" s="203"/>
      <c r="AV61" s="203"/>
      <c r="AW61" s="203"/>
      <c r="AX61" s="203"/>
      <c r="AY61" s="203"/>
      <c r="BV61" s="1" t="s">
        <v>15</v>
      </c>
    </row>
    <row r="62" spans="1:74" ht="16.5" customHeight="1">
      <c r="A62" s="200">
        <v>1</v>
      </c>
      <c r="B62" s="200"/>
      <c r="C62" s="200"/>
      <c r="D62" s="224" t="s">
        <v>133</v>
      </c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25"/>
      <c r="AB62" s="171">
        <f>AC54</f>
        <v>42970167</v>
      </c>
      <c r="AC62" s="171"/>
      <c r="AD62" s="171"/>
      <c r="AE62" s="171"/>
      <c r="AF62" s="171"/>
      <c r="AG62" s="171"/>
      <c r="AH62" s="171"/>
      <c r="AI62" s="171"/>
      <c r="AJ62" s="171">
        <f>AK54</f>
        <v>11000000</v>
      </c>
      <c r="AK62" s="171"/>
      <c r="AL62" s="171"/>
      <c r="AM62" s="171"/>
      <c r="AN62" s="171"/>
      <c r="AO62" s="171"/>
      <c r="AP62" s="171"/>
      <c r="AQ62" s="171"/>
      <c r="AR62" s="171">
        <f>AB62+AJ62</f>
        <v>53970167</v>
      </c>
      <c r="AS62" s="171"/>
      <c r="AT62" s="171"/>
      <c r="AU62" s="171"/>
      <c r="AV62" s="171"/>
      <c r="AW62" s="171"/>
      <c r="AX62" s="171"/>
      <c r="AY62" s="171"/>
      <c r="BV62" s="1" t="s">
        <v>16</v>
      </c>
    </row>
    <row r="63" spans="1:74" s="4" customFormat="1" ht="16.5" customHeight="1">
      <c r="A63" s="205"/>
      <c r="B63" s="205"/>
      <c r="C63" s="205"/>
      <c r="D63" s="141" t="s">
        <v>26</v>
      </c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7"/>
      <c r="S63" s="187"/>
      <c r="T63" s="187"/>
      <c r="U63" s="187"/>
      <c r="V63" s="187"/>
      <c r="W63" s="187"/>
      <c r="X63" s="187"/>
      <c r="Y63" s="187"/>
      <c r="Z63" s="187"/>
      <c r="AA63" s="188"/>
      <c r="AB63" s="180">
        <f>AB62</f>
        <v>42970167</v>
      </c>
      <c r="AC63" s="180"/>
      <c r="AD63" s="180"/>
      <c r="AE63" s="180"/>
      <c r="AF63" s="180"/>
      <c r="AG63" s="180"/>
      <c r="AH63" s="180"/>
      <c r="AI63" s="180"/>
      <c r="AJ63" s="180">
        <f>AJ62</f>
        <v>11000000</v>
      </c>
      <c r="AK63" s="180"/>
      <c r="AL63" s="180"/>
      <c r="AM63" s="180"/>
      <c r="AN63" s="180"/>
      <c r="AO63" s="180"/>
      <c r="AP63" s="180"/>
      <c r="AQ63" s="180"/>
      <c r="AR63" s="180">
        <f>AB63+AJ63</f>
        <v>53970167</v>
      </c>
      <c r="AS63" s="180"/>
      <c r="AT63" s="180"/>
      <c r="AU63" s="180"/>
      <c r="AV63" s="180"/>
      <c r="AW63" s="180"/>
      <c r="AX63" s="180"/>
      <c r="AY63" s="180"/>
    </row>
    <row r="65" spans="1:78" ht="15.75" customHeight="1">
      <c r="A65" s="112" t="s">
        <v>42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12"/>
      <c r="AK65" s="112"/>
      <c r="AL65" s="112"/>
      <c r="AM65" s="112"/>
      <c r="AN65" s="112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</row>
    <row r="66" spans="1:78" ht="30" customHeight="1">
      <c r="A66" s="74" t="s">
        <v>27</v>
      </c>
      <c r="B66" s="74"/>
      <c r="C66" s="74"/>
      <c r="D66" s="74"/>
      <c r="E66" s="74"/>
      <c r="F66" s="74"/>
      <c r="G66" s="106" t="s">
        <v>43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74" t="s">
        <v>2</v>
      </c>
      <c r="AA66" s="74"/>
      <c r="AB66" s="74"/>
      <c r="AC66" s="74"/>
      <c r="AD66" s="74"/>
      <c r="AE66" s="74" t="s">
        <v>1</v>
      </c>
      <c r="AF66" s="74"/>
      <c r="AG66" s="74"/>
      <c r="AH66" s="74"/>
      <c r="AI66" s="74"/>
      <c r="AJ66" s="74"/>
      <c r="AK66" s="74"/>
      <c r="AL66" s="74"/>
      <c r="AM66" s="74"/>
      <c r="AN66" s="74"/>
      <c r="AO66" s="106" t="s">
        <v>28</v>
      </c>
      <c r="AP66" s="107"/>
      <c r="AQ66" s="107"/>
      <c r="AR66" s="107"/>
      <c r="AS66" s="107"/>
      <c r="AT66" s="107"/>
      <c r="AU66" s="107"/>
      <c r="AV66" s="108"/>
      <c r="AW66" s="106" t="s">
        <v>29</v>
      </c>
      <c r="AX66" s="107"/>
      <c r="AY66" s="107"/>
      <c r="AZ66" s="107"/>
      <c r="BA66" s="107"/>
      <c r="BB66" s="107"/>
      <c r="BC66" s="107"/>
      <c r="BD66" s="108"/>
      <c r="BE66" s="106" t="s">
        <v>26</v>
      </c>
      <c r="BF66" s="107"/>
      <c r="BG66" s="107"/>
      <c r="BH66" s="107"/>
      <c r="BI66" s="107"/>
      <c r="BJ66" s="107"/>
      <c r="BK66" s="107"/>
      <c r="BL66" s="108"/>
    </row>
    <row r="67" spans="1:78" ht="15.75" customHeight="1">
      <c r="A67" s="200">
        <v>1</v>
      </c>
      <c r="B67" s="200"/>
      <c r="C67" s="200"/>
      <c r="D67" s="200"/>
      <c r="E67" s="200"/>
      <c r="F67" s="200"/>
      <c r="G67" s="113">
        <v>2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200">
        <v>3</v>
      </c>
      <c r="AA67" s="200"/>
      <c r="AB67" s="200"/>
      <c r="AC67" s="200"/>
      <c r="AD67" s="200"/>
      <c r="AE67" s="200">
        <v>4</v>
      </c>
      <c r="AF67" s="200"/>
      <c r="AG67" s="200"/>
      <c r="AH67" s="200"/>
      <c r="AI67" s="200"/>
      <c r="AJ67" s="200"/>
      <c r="AK67" s="200"/>
      <c r="AL67" s="200"/>
      <c r="AM67" s="200"/>
      <c r="AN67" s="200"/>
      <c r="AO67" s="200">
        <v>5</v>
      </c>
      <c r="AP67" s="200"/>
      <c r="AQ67" s="200"/>
      <c r="AR67" s="200"/>
      <c r="AS67" s="200"/>
      <c r="AT67" s="200"/>
      <c r="AU67" s="200"/>
      <c r="AV67" s="200"/>
      <c r="AW67" s="200">
        <v>6</v>
      </c>
      <c r="AX67" s="200"/>
      <c r="AY67" s="200"/>
      <c r="AZ67" s="200"/>
      <c r="BA67" s="200"/>
      <c r="BB67" s="200"/>
      <c r="BC67" s="200"/>
      <c r="BD67" s="200"/>
      <c r="BE67" s="200">
        <v>7</v>
      </c>
      <c r="BF67" s="200"/>
      <c r="BG67" s="200"/>
      <c r="BH67" s="200"/>
      <c r="BI67" s="200"/>
      <c r="BJ67" s="200"/>
      <c r="BK67" s="200"/>
      <c r="BL67" s="200"/>
    </row>
    <row r="68" spans="1:78" ht="12.75" hidden="1" customHeight="1">
      <c r="A68" s="200" t="s">
        <v>32</v>
      </c>
      <c r="B68" s="200"/>
      <c r="C68" s="200"/>
      <c r="D68" s="200"/>
      <c r="E68" s="200"/>
      <c r="F68" s="200"/>
      <c r="G68" s="116" t="s">
        <v>7</v>
      </c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8"/>
      <c r="Z68" s="200" t="s">
        <v>19</v>
      </c>
      <c r="AA68" s="200"/>
      <c r="AB68" s="200"/>
      <c r="AC68" s="200"/>
      <c r="AD68" s="200"/>
      <c r="AE68" s="227" t="s">
        <v>31</v>
      </c>
      <c r="AF68" s="227"/>
      <c r="AG68" s="227"/>
      <c r="AH68" s="227"/>
      <c r="AI68" s="227"/>
      <c r="AJ68" s="227"/>
      <c r="AK68" s="227"/>
      <c r="AL68" s="227"/>
      <c r="AM68" s="227"/>
      <c r="AN68" s="116"/>
      <c r="AO68" s="203" t="s">
        <v>8</v>
      </c>
      <c r="AP68" s="203"/>
      <c r="AQ68" s="203"/>
      <c r="AR68" s="203"/>
      <c r="AS68" s="203"/>
      <c r="AT68" s="203"/>
      <c r="AU68" s="203"/>
      <c r="AV68" s="203"/>
      <c r="AW68" s="203" t="s">
        <v>30</v>
      </c>
      <c r="AX68" s="203"/>
      <c r="AY68" s="203"/>
      <c r="AZ68" s="203"/>
      <c r="BA68" s="203"/>
      <c r="BB68" s="203"/>
      <c r="BC68" s="203"/>
      <c r="BD68" s="203"/>
      <c r="BE68" s="203" t="s">
        <v>68</v>
      </c>
      <c r="BF68" s="203"/>
      <c r="BG68" s="203"/>
      <c r="BH68" s="203"/>
      <c r="BI68" s="203"/>
      <c r="BJ68" s="203"/>
      <c r="BK68" s="203"/>
      <c r="BL68" s="203"/>
      <c r="BV68" s="1" t="s">
        <v>17</v>
      </c>
    </row>
    <row r="69" spans="1:78" s="4" customFormat="1" ht="17.25" customHeight="1">
      <c r="A69" s="181">
        <v>0</v>
      </c>
      <c r="B69" s="181"/>
      <c r="C69" s="181"/>
      <c r="D69" s="181"/>
      <c r="E69" s="181"/>
      <c r="F69" s="181"/>
      <c r="G69" s="150" t="s">
        <v>67</v>
      </c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2"/>
      <c r="Z69" s="184"/>
      <c r="AA69" s="184"/>
      <c r="AB69" s="184"/>
      <c r="AC69" s="184"/>
      <c r="AD69" s="184"/>
      <c r="AE69" s="226"/>
      <c r="AF69" s="226"/>
      <c r="AG69" s="226"/>
      <c r="AH69" s="226"/>
      <c r="AI69" s="226"/>
      <c r="AJ69" s="226"/>
      <c r="AK69" s="226"/>
      <c r="AL69" s="226"/>
      <c r="AM69" s="226"/>
      <c r="AN69" s="150"/>
      <c r="AO69" s="180"/>
      <c r="AP69" s="180"/>
      <c r="AQ69" s="180"/>
      <c r="AR69" s="180"/>
      <c r="AS69" s="180"/>
      <c r="AT69" s="180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180"/>
      <c r="BF69" s="180"/>
      <c r="BG69" s="180"/>
      <c r="BH69" s="180"/>
      <c r="BI69" s="180"/>
      <c r="BJ69" s="180"/>
      <c r="BK69" s="180"/>
      <c r="BL69" s="180"/>
      <c r="BV69" s="4" t="s">
        <v>18</v>
      </c>
    </row>
    <row r="70" spans="1:78" ht="45" customHeight="1">
      <c r="A70" s="74">
        <v>1</v>
      </c>
      <c r="B70" s="74"/>
      <c r="C70" s="74"/>
      <c r="D70" s="74"/>
      <c r="E70" s="74"/>
      <c r="F70" s="74"/>
      <c r="G70" s="75" t="s">
        <v>134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78" t="s">
        <v>70</v>
      </c>
      <c r="AA70" s="78"/>
      <c r="AB70" s="78"/>
      <c r="AC70" s="78"/>
      <c r="AD70" s="78"/>
      <c r="AE70" s="79" t="s">
        <v>135</v>
      </c>
      <c r="AF70" s="80"/>
      <c r="AG70" s="80"/>
      <c r="AH70" s="80"/>
      <c r="AI70" s="80"/>
      <c r="AJ70" s="80"/>
      <c r="AK70" s="80"/>
      <c r="AL70" s="80"/>
      <c r="AM70" s="80"/>
      <c r="AN70" s="81"/>
      <c r="AO70" s="85">
        <v>2</v>
      </c>
      <c r="AP70" s="85"/>
      <c r="AQ70" s="85"/>
      <c r="AR70" s="85"/>
      <c r="AS70" s="85"/>
      <c r="AT70" s="85"/>
      <c r="AU70" s="85"/>
      <c r="AV70" s="85"/>
      <c r="AW70" s="85">
        <v>0</v>
      </c>
      <c r="AX70" s="85"/>
      <c r="AY70" s="85"/>
      <c r="AZ70" s="85"/>
      <c r="BA70" s="85"/>
      <c r="BB70" s="85"/>
      <c r="BC70" s="85"/>
      <c r="BD70" s="85"/>
      <c r="BE70" s="85">
        <f>AO70</f>
        <v>2</v>
      </c>
      <c r="BF70" s="85"/>
      <c r="BG70" s="85"/>
      <c r="BH70" s="85"/>
      <c r="BI70" s="85"/>
      <c r="BJ70" s="85"/>
      <c r="BK70" s="85"/>
      <c r="BL70" s="85"/>
    </row>
    <row r="71" spans="1:78" ht="45" customHeight="1">
      <c r="A71" s="74">
        <v>2</v>
      </c>
      <c r="B71" s="74"/>
      <c r="C71" s="74"/>
      <c r="D71" s="74"/>
      <c r="E71" s="74"/>
      <c r="F71" s="74"/>
      <c r="G71" s="75" t="s">
        <v>136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78" t="s">
        <v>70</v>
      </c>
      <c r="AA71" s="78"/>
      <c r="AB71" s="78"/>
      <c r="AC71" s="78"/>
      <c r="AD71" s="78"/>
      <c r="AE71" s="228" t="s">
        <v>231</v>
      </c>
      <c r="AF71" s="229"/>
      <c r="AG71" s="229"/>
      <c r="AH71" s="229"/>
      <c r="AI71" s="229"/>
      <c r="AJ71" s="229"/>
      <c r="AK71" s="229"/>
      <c r="AL71" s="229"/>
      <c r="AM71" s="229"/>
      <c r="AN71" s="230"/>
      <c r="AO71" s="85">
        <v>2</v>
      </c>
      <c r="AP71" s="85"/>
      <c r="AQ71" s="85"/>
      <c r="AR71" s="85"/>
      <c r="AS71" s="85"/>
      <c r="AT71" s="85"/>
      <c r="AU71" s="85"/>
      <c r="AV71" s="85"/>
      <c r="AW71" s="85">
        <v>0</v>
      </c>
      <c r="AX71" s="85"/>
      <c r="AY71" s="85"/>
      <c r="AZ71" s="85"/>
      <c r="BA71" s="85"/>
      <c r="BB71" s="85"/>
      <c r="BC71" s="85"/>
      <c r="BD71" s="85"/>
      <c r="BE71" s="85">
        <f t="shared" ref="BE71:BE76" si="0">AO71</f>
        <v>2</v>
      </c>
      <c r="BF71" s="85"/>
      <c r="BG71" s="85"/>
      <c r="BH71" s="85"/>
      <c r="BI71" s="85"/>
      <c r="BJ71" s="85"/>
      <c r="BK71" s="85"/>
      <c r="BL71" s="85"/>
    </row>
    <row r="72" spans="1:78" ht="43.5" customHeight="1">
      <c r="A72" s="74">
        <v>3</v>
      </c>
      <c r="B72" s="74"/>
      <c r="C72" s="74"/>
      <c r="D72" s="74"/>
      <c r="E72" s="74"/>
      <c r="F72" s="74"/>
      <c r="G72" s="75" t="s">
        <v>137</v>
      </c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7"/>
      <c r="Z72" s="78" t="s">
        <v>76</v>
      </c>
      <c r="AA72" s="78"/>
      <c r="AB72" s="78"/>
      <c r="AC72" s="78"/>
      <c r="AD72" s="78"/>
      <c r="AE72" s="79" t="s">
        <v>232</v>
      </c>
      <c r="AF72" s="80"/>
      <c r="AG72" s="80"/>
      <c r="AH72" s="80"/>
      <c r="AI72" s="80"/>
      <c r="AJ72" s="80"/>
      <c r="AK72" s="80"/>
      <c r="AL72" s="80"/>
      <c r="AM72" s="80"/>
      <c r="AN72" s="81"/>
      <c r="AO72" s="85">
        <v>177619</v>
      </c>
      <c r="AP72" s="85"/>
      <c r="AQ72" s="85"/>
      <c r="AR72" s="85"/>
      <c r="AS72" s="85"/>
      <c r="AT72" s="85"/>
      <c r="AU72" s="85"/>
      <c r="AV72" s="85"/>
      <c r="AW72" s="85">
        <v>0</v>
      </c>
      <c r="AX72" s="85"/>
      <c r="AY72" s="85"/>
      <c r="AZ72" s="85"/>
      <c r="BA72" s="85"/>
      <c r="BB72" s="85"/>
      <c r="BC72" s="85"/>
      <c r="BD72" s="85"/>
      <c r="BE72" s="85">
        <f t="shared" si="0"/>
        <v>177619</v>
      </c>
      <c r="BF72" s="85"/>
      <c r="BG72" s="85"/>
      <c r="BH72" s="85"/>
      <c r="BI72" s="85"/>
      <c r="BJ72" s="85"/>
      <c r="BK72" s="85"/>
      <c r="BL72" s="85"/>
      <c r="BW72" s="68">
        <f>AO72</f>
        <v>177619</v>
      </c>
    </row>
    <row r="73" spans="1:78" ht="47.25" customHeight="1">
      <c r="A73" s="74">
        <v>4</v>
      </c>
      <c r="B73" s="74"/>
      <c r="C73" s="74"/>
      <c r="D73" s="74"/>
      <c r="E73" s="74"/>
      <c r="F73" s="74"/>
      <c r="G73" s="75" t="s">
        <v>138</v>
      </c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7"/>
      <c r="Z73" s="78" t="s">
        <v>76</v>
      </c>
      <c r="AA73" s="78"/>
      <c r="AB73" s="78"/>
      <c r="AC73" s="78"/>
      <c r="AD73" s="78"/>
      <c r="AE73" s="79" t="s">
        <v>232</v>
      </c>
      <c r="AF73" s="80"/>
      <c r="AG73" s="80"/>
      <c r="AH73" s="80"/>
      <c r="AI73" s="80"/>
      <c r="AJ73" s="80"/>
      <c r="AK73" s="80"/>
      <c r="AL73" s="80"/>
      <c r="AM73" s="80"/>
      <c r="AN73" s="81"/>
      <c r="AO73" s="85">
        <v>170000</v>
      </c>
      <c r="AP73" s="85"/>
      <c r="AQ73" s="85"/>
      <c r="AR73" s="85"/>
      <c r="AS73" s="85"/>
      <c r="AT73" s="85"/>
      <c r="AU73" s="85"/>
      <c r="AV73" s="85"/>
      <c r="AW73" s="85">
        <v>0</v>
      </c>
      <c r="AX73" s="85"/>
      <c r="AY73" s="85"/>
      <c r="AZ73" s="85"/>
      <c r="BA73" s="85"/>
      <c r="BB73" s="85"/>
      <c r="BC73" s="85"/>
      <c r="BD73" s="85"/>
      <c r="BE73" s="85">
        <f t="shared" si="0"/>
        <v>170000</v>
      </c>
      <c r="BF73" s="85"/>
      <c r="BG73" s="85"/>
      <c r="BH73" s="85"/>
      <c r="BI73" s="85"/>
      <c r="BJ73" s="85"/>
      <c r="BK73" s="85"/>
      <c r="BL73" s="85"/>
      <c r="BW73" s="68">
        <f>AO73</f>
        <v>170000</v>
      </c>
    </row>
    <row r="74" spans="1:78" ht="44.25" customHeight="1">
      <c r="A74" s="74">
        <v>5</v>
      </c>
      <c r="B74" s="74"/>
      <c r="C74" s="74"/>
      <c r="D74" s="74"/>
      <c r="E74" s="74"/>
      <c r="F74" s="74"/>
      <c r="G74" s="75" t="s">
        <v>139</v>
      </c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7"/>
      <c r="Z74" s="78" t="s">
        <v>76</v>
      </c>
      <c r="AA74" s="78"/>
      <c r="AB74" s="78"/>
      <c r="AC74" s="78"/>
      <c r="AD74" s="78"/>
      <c r="AE74" s="79" t="s">
        <v>232</v>
      </c>
      <c r="AF74" s="80"/>
      <c r="AG74" s="80"/>
      <c r="AH74" s="80"/>
      <c r="AI74" s="80"/>
      <c r="AJ74" s="80"/>
      <c r="AK74" s="80"/>
      <c r="AL74" s="80"/>
      <c r="AM74" s="80"/>
      <c r="AN74" s="81"/>
      <c r="AO74" s="85">
        <v>460800</v>
      </c>
      <c r="AP74" s="85"/>
      <c r="AQ74" s="85"/>
      <c r="AR74" s="85"/>
      <c r="AS74" s="85"/>
      <c r="AT74" s="85"/>
      <c r="AU74" s="85"/>
      <c r="AV74" s="85"/>
      <c r="AW74" s="85">
        <v>0</v>
      </c>
      <c r="AX74" s="85"/>
      <c r="AY74" s="85"/>
      <c r="AZ74" s="85"/>
      <c r="BA74" s="85"/>
      <c r="BB74" s="85"/>
      <c r="BC74" s="85"/>
      <c r="BD74" s="85"/>
      <c r="BE74" s="85">
        <f t="shared" si="0"/>
        <v>460800</v>
      </c>
      <c r="BF74" s="85"/>
      <c r="BG74" s="85"/>
      <c r="BH74" s="85"/>
      <c r="BI74" s="85"/>
      <c r="BJ74" s="85"/>
      <c r="BK74" s="85"/>
      <c r="BL74" s="85"/>
      <c r="BW74" s="68">
        <f>AO74</f>
        <v>460800</v>
      </c>
    </row>
    <row r="75" spans="1:78" ht="44.25" customHeight="1">
      <c r="A75" s="74">
        <v>6</v>
      </c>
      <c r="B75" s="74"/>
      <c r="C75" s="74"/>
      <c r="D75" s="74"/>
      <c r="E75" s="74"/>
      <c r="F75" s="74"/>
      <c r="G75" s="75" t="s">
        <v>140</v>
      </c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7"/>
      <c r="Z75" s="78" t="s">
        <v>76</v>
      </c>
      <c r="AA75" s="78"/>
      <c r="AB75" s="78"/>
      <c r="AC75" s="78"/>
      <c r="AD75" s="78"/>
      <c r="AE75" s="79" t="s">
        <v>232</v>
      </c>
      <c r="AF75" s="80"/>
      <c r="AG75" s="80"/>
      <c r="AH75" s="80"/>
      <c r="AI75" s="80"/>
      <c r="AJ75" s="80"/>
      <c r="AK75" s="80"/>
      <c r="AL75" s="80"/>
      <c r="AM75" s="80"/>
      <c r="AN75" s="81"/>
      <c r="AO75" s="85">
        <v>424267</v>
      </c>
      <c r="AP75" s="85"/>
      <c r="AQ75" s="85"/>
      <c r="AR75" s="85"/>
      <c r="AS75" s="85"/>
      <c r="AT75" s="85"/>
      <c r="AU75" s="85"/>
      <c r="AV75" s="85"/>
      <c r="AW75" s="85">
        <v>0</v>
      </c>
      <c r="AX75" s="85"/>
      <c r="AY75" s="85"/>
      <c r="AZ75" s="85"/>
      <c r="BA75" s="85"/>
      <c r="BB75" s="85"/>
      <c r="BC75" s="85"/>
      <c r="BD75" s="85"/>
      <c r="BE75" s="85">
        <f t="shared" si="0"/>
        <v>424267</v>
      </c>
      <c r="BF75" s="85"/>
      <c r="BG75" s="85"/>
      <c r="BH75" s="85"/>
      <c r="BI75" s="85"/>
      <c r="BJ75" s="85"/>
      <c r="BK75" s="85"/>
      <c r="BL75" s="85"/>
      <c r="BW75" s="68">
        <f>AO75</f>
        <v>424267</v>
      </c>
    </row>
    <row r="76" spans="1:78" ht="48" customHeight="1">
      <c r="A76" s="74">
        <v>7</v>
      </c>
      <c r="B76" s="74"/>
      <c r="C76" s="74"/>
      <c r="D76" s="74"/>
      <c r="E76" s="74"/>
      <c r="F76" s="74"/>
      <c r="G76" s="75" t="s">
        <v>141</v>
      </c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7"/>
      <c r="Z76" s="78" t="s">
        <v>76</v>
      </c>
      <c r="AA76" s="78"/>
      <c r="AB76" s="78"/>
      <c r="AC76" s="78"/>
      <c r="AD76" s="78"/>
      <c r="AE76" s="79" t="s">
        <v>232</v>
      </c>
      <c r="AF76" s="80"/>
      <c r="AG76" s="80"/>
      <c r="AH76" s="80"/>
      <c r="AI76" s="80"/>
      <c r="AJ76" s="80"/>
      <c r="AK76" s="80"/>
      <c r="AL76" s="80"/>
      <c r="AM76" s="80"/>
      <c r="AN76" s="81"/>
      <c r="AO76" s="85">
        <v>40592489</v>
      </c>
      <c r="AP76" s="85"/>
      <c r="AQ76" s="85"/>
      <c r="AR76" s="85"/>
      <c r="AS76" s="85"/>
      <c r="AT76" s="85"/>
      <c r="AU76" s="85"/>
      <c r="AV76" s="85"/>
      <c r="AW76" s="85">
        <v>0</v>
      </c>
      <c r="AX76" s="85"/>
      <c r="AY76" s="85"/>
      <c r="AZ76" s="85"/>
      <c r="BA76" s="85"/>
      <c r="BB76" s="85"/>
      <c r="BC76" s="85"/>
      <c r="BD76" s="85"/>
      <c r="BE76" s="85">
        <f t="shared" si="0"/>
        <v>40592489</v>
      </c>
      <c r="BF76" s="85"/>
      <c r="BG76" s="85"/>
      <c r="BH76" s="85"/>
      <c r="BI76" s="85"/>
      <c r="BJ76" s="85"/>
      <c r="BK76" s="85"/>
      <c r="BL76" s="85"/>
      <c r="BW76" s="68">
        <f>AO76</f>
        <v>40592489</v>
      </c>
      <c r="BX76" s="68">
        <f>AC54</f>
        <v>42970167</v>
      </c>
      <c r="BY76" s="68">
        <f>BW72+BW73+BW74+BW75+BW76+BW77+BW78</f>
        <v>42970167</v>
      </c>
      <c r="BZ76" s="68"/>
    </row>
    <row r="77" spans="1:78" ht="44.25" customHeight="1">
      <c r="A77" s="74">
        <v>8</v>
      </c>
      <c r="B77" s="74"/>
      <c r="C77" s="74"/>
      <c r="D77" s="74"/>
      <c r="E77" s="74"/>
      <c r="F77" s="74"/>
      <c r="G77" s="75" t="s">
        <v>142</v>
      </c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7"/>
      <c r="Z77" s="78" t="s">
        <v>76</v>
      </c>
      <c r="AA77" s="78"/>
      <c r="AB77" s="78"/>
      <c r="AC77" s="78"/>
      <c r="AD77" s="78"/>
      <c r="AE77" s="79" t="s">
        <v>237</v>
      </c>
      <c r="AF77" s="80"/>
      <c r="AG77" s="80"/>
      <c r="AH77" s="80"/>
      <c r="AI77" s="80"/>
      <c r="AJ77" s="80"/>
      <c r="AK77" s="80"/>
      <c r="AL77" s="80"/>
      <c r="AM77" s="80"/>
      <c r="AN77" s="81"/>
      <c r="AO77" s="85">
        <v>0</v>
      </c>
      <c r="AP77" s="85"/>
      <c r="AQ77" s="85"/>
      <c r="AR77" s="85"/>
      <c r="AS77" s="85"/>
      <c r="AT77" s="85"/>
      <c r="AU77" s="85"/>
      <c r="AV77" s="85"/>
      <c r="AW77" s="85">
        <v>11000000</v>
      </c>
      <c r="AX77" s="85"/>
      <c r="AY77" s="85"/>
      <c r="AZ77" s="85"/>
      <c r="BA77" s="85"/>
      <c r="BB77" s="85"/>
      <c r="BC77" s="85"/>
      <c r="BD77" s="85"/>
      <c r="BE77" s="85">
        <f>AW77</f>
        <v>11000000</v>
      </c>
      <c r="BF77" s="85"/>
      <c r="BG77" s="85"/>
      <c r="BH77" s="85"/>
      <c r="BI77" s="85"/>
      <c r="BJ77" s="85"/>
      <c r="BK77" s="85"/>
      <c r="BL77" s="85"/>
      <c r="BW77" s="1">
        <f>253389+564042</f>
        <v>817431</v>
      </c>
      <c r="BX77" s="1" t="s">
        <v>205</v>
      </c>
    </row>
    <row r="78" spans="1:78" s="4" customFormat="1" ht="16.5" customHeight="1">
      <c r="A78" s="181">
        <v>0</v>
      </c>
      <c r="B78" s="181"/>
      <c r="C78" s="181"/>
      <c r="D78" s="181"/>
      <c r="E78" s="181"/>
      <c r="F78" s="181"/>
      <c r="G78" s="150" t="s">
        <v>80</v>
      </c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2"/>
      <c r="Z78" s="184"/>
      <c r="AA78" s="184"/>
      <c r="AB78" s="184"/>
      <c r="AC78" s="184"/>
      <c r="AD78" s="184"/>
      <c r="AE78" s="226"/>
      <c r="AF78" s="226"/>
      <c r="AG78" s="226"/>
      <c r="AH78" s="226"/>
      <c r="AI78" s="226"/>
      <c r="AJ78" s="226"/>
      <c r="AK78" s="226"/>
      <c r="AL78" s="226"/>
      <c r="AM78" s="226"/>
      <c r="AN78" s="150"/>
      <c r="AO78" s="180"/>
      <c r="AP78" s="180"/>
      <c r="AQ78" s="180"/>
      <c r="AR78" s="180"/>
      <c r="AS78" s="180"/>
      <c r="AT78" s="180"/>
      <c r="AU78" s="180"/>
      <c r="AV78" s="180"/>
      <c r="AW78" s="180"/>
      <c r="AX78" s="180"/>
      <c r="AY78" s="180"/>
      <c r="AZ78" s="180"/>
      <c r="BA78" s="180"/>
      <c r="BB78" s="180"/>
      <c r="BC78" s="180"/>
      <c r="BD78" s="180"/>
      <c r="BE78" s="180"/>
      <c r="BF78" s="180"/>
      <c r="BG78" s="180"/>
      <c r="BH78" s="180"/>
      <c r="BI78" s="180"/>
      <c r="BJ78" s="180"/>
      <c r="BK78" s="180"/>
      <c r="BL78" s="180"/>
      <c r="BW78" s="1">
        <v>327561</v>
      </c>
      <c r="BX78" s="1" t="s">
        <v>206</v>
      </c>
    </row>
    <row r="79" spans="1:78" ht="43.5" customHeight="1">
      <c r="A79" s="74">
        <v>1</v>
      </c>
      <c r="B79" s="74"/>
      <c r="C79" s="74"/>
      <c r="D79" s="74"/>
      <c r="E79" s="74"/>
      <c r="F79" s="74"/>
      <c r="G79" s="75" t="s">
        <v>143</v>
      </c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7"/>
      <c r="Z79" s="78" t="s">
        <v>144</v>
      </c>
      <c r="AA79" s="78"/>
      <c r="AB79" s="78"/>
      <c r="AC79" s="78"/>
      <c r="AD79" s="78"/>
      <c r="AE79" s="228" t="s">
        <v>236</v>
      </c>
      <c r="AF79" s="229"/>
      <c r="AG79" s="229"/>
      <c r="AH79" s="229"/>
      <c r="AI79" s="229"/>
      <c r="AJ79" s="229"/>
      <c r="AK79" s="229"/>
      <c r="AL79" s="229"/>
      <c r="AM79" s="229"/>
      <c r="AN79" s="230"/>
      <c r="AO79" s="85">
        <v>15</v>
      </c>
      <c r="AP79" s="85"/>
      <c r="AQ79" s="85"/>
      <c r="AR79" s="85"/>
      <c r="AS79" s="85"/>
      <c r="AT79" s="85"/>
      <c r="AU79" s="85"/>
      <c r="AV79" s="85"/>
      <c r="AW79" s="85">
        <v>0</v>
      </c>
      <c r="AX79" s="85"/>
      <c r="AY79" s="85"/>
      <c r="AZ79" s="85"/>
      <c r="BA79" s="85"/>
      <c r="BB79" s="85"/>
      <c r="BC79" s="85"/>
      <c r="BD79" s="85"/>
      <c r="BE79" s="85">
        <f>AO79</f>
        <v>15</v>
      </c>
      <c r="BF79" s="85"/>
      <c r="BG79" s="85"/>
      <c r="BH79" s="85"/>
      <c r="BI79" s="85"/>
      <c r="BJ79" s="85"/>
      <c r="BK79" s="85"/>
      <c r="BL79" s="85"/>
    </row>
    <row r="80" spans="1:78" ht="43.5" customHeight="1">
      <c r="A80" s="74">
        <v>2</v>
      </c>
      <c r="B80" s="74"/>
      <c r="C80" s="74"/>
      <c r="D80" s="74"/>
      <c r="E80" s="74"/>
      <c r="F80" s="74"/>
      <c r="G80" s="75" t="s">
        <v>145</v>
      </c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7"/>
      <c r="Z80" s="78" t="s">
        <v>144</v>
      </c>
      <c r="AA80" s="78"/>
      <c r="AB80" s="78"/>
      <c r="AC80" s="78"/>
      <c r="AD80" s="78"/>
      <c r="AE80" s="228" t="s">
        <v>236</v>
      </c>
      <c r="AF80" s="231"/>
      <c r="AG80" s="231"/>
      <c r="AH80" s="231"/>
      <c r="AI80" s="231"/>
      <c r="AJ80" s="231"/>
      <c r="AK80" s="231"/>
      <c r="AL80" s="231"/>
      <c r="AM80" s="231"/>
      <c r="AN80" s="232"/>
      <c r="AO80" s="85">
        <v>26</v>
      </c>
      <c r="AP80" s="85"/>
      <c r="AQ80" s="85"/>
      <c r="AR80" s="85"/>
      <c r="AS80" s="85"/>
      <c r="AT80" s="85"/>
      <c r="AU80" s="85"/>
      <c r="AV80" s="85"/>
      <c r="AW80" s="85">
        <v>0</v>
      </c>
      <c r="AX80" s="85"/>
      <c r="AY80" s="85"/>
      <c r="AZ80" s="85"/>
      <c r="BA80" s="85"/>
      <c r="BB80" s="85"/>
      <c r="BC80" s="85"/>
      <c r="BD80" s="85"/>
      <c r="BE80" s="85">
        <f t="shared" ref="BE80:BE82" si="1">AO80</f>
        <v>26</v>
      </c>
      <c r="BF80" s="85"/>
      <c r="BG80" s="85"/>
      <c r="BH80" s="85"/>
      <c r="BI80" s="85"/>
      <c r="BJ80" s="85"/>
      <c r="BK80" s="85"/>
      <c r="BL80" s="85"/>
    </row>
    <row r="81" spans="1:64" ht="48" customHeight="1">
      <c r="A81" s="74">
        <v>3</v>
      </c>
      <c r="B81" s="74"/>
      <c r="C81" s="74"/>
      <c r="D81" s="74"/>
      <c r="E81" s="74"/>
      <c r="F81" s="74"/>
      <c r="G81" s="75" t="s">
        <v>249</v>
      </c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7"/>
      <c r="Z81" s="78" t="s">
        <v>144</v>
      </c>
      <c r="AA81" s="78"/>
      <c r="AB81" s="78"/>
      <c r="AC81" s="78"/>
      <c r="AD81" s="78"/>
      <c r="AE81" s="228" t="s">
        <v>236</v>
      </c>
      <c r="AF81" s="231"/>
      <c r="AG81" s="231"/>
      <c r="AH81" s="231"/>
      <c r="AI81" s="231"/>
      <c r="AJ81" s="231"/>
      <c r="AK81" s="231"/>
      <c r="AL81" s="231"/>
      <c r="AM81" s="231"/>
      <c r="AN81" s="232"/>
      <c r="AO81" s="85">
        <v>160</v>
      </c>
      <c r="AP81" s="85"/>
      <c r="AQ81" s="85"/>
      <c r="AR81" s="85"/>
      <c r="AS81" s="85"/>
      <c r="AT81" s="85"/>
      <c r="AU81" s="85"/>
      <c r="AV81" s="85"/>
      <c r="AW81" s="85">
        <v>0</v>
      </c>
      <c r="AX81" s="85"/>
      <c r="AY81" s="85"/>
      <c r="AZ81" s="85"/>
      <c r="BA81" s="85"/>
      <c r="BB81" s="85"/>
      <c r="BC81" s="85"/>
      <c r="BD81" s="85"/>
      <c r="BE81" s="85">
        <f t="shared" si="1"/>
        <v>160</v>
      </c>
      <c r="BF81" s="85"/>
      <c r="BG81" s="85"/>
      <c r="BH81" s="85"/>
      <c r="BI81" s="85"/>
      <c r="BJ81" s="85"/>
      <c r="BK81" s="85"/>
      <c r="BL81" s="85"/>
    </row>
    <row r="82" spans="1:64" ht="45.75" customHeight="1">
      <c r="A82" s="74">
        <v>4</v>
      </c>
      <c r="B82" s="74"/>
      <c r="C82" s="74"/>
      <c r="D82" s="74"/>
      <c r="E82" s="74"/>
      <c r="F82" s="74"/>
      <c r="G82" s="75" t="s">
        <v>146</v>
      </c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7"/>
      <c r="Z82" s="78" t="s">
        <v>144</v>
      </c>
      <c r="AA82" s="78"/>
      <c r="AB82" s="78"/>
      <c r="AC82" s="78"/>
      <c r="AD82" s="78"/>
      <c r="AE82" s="79" t="s">
        <v>233</v>
      </c>
      <c r="AF82" s="80"/>
      <c r="AG82" s="80"/>
      <c r="AH82" s="80"/>
      <c r="AI82" s="80"/>
      <c r="AJ82" s="80"/>
      <c r="AK82" s="80"/>
      <c r="AL82" s="80"/>
      <c r="AM82" s="80"/>
      <c r="AN82" s="81"/>
      <c r="AO82" s="85">
        <v>27458</v>
      </c>
      <c r="AP82" s="85"/>
      <c r="AQ82" s="85"/>
      <c r="AR82" s="85"/>
      <c r="AS82" s="85"/>
      <c r="AT82" s="85"/>
      <c r="AU82" s="85"/>
      <c r="AV82" s="85"/>
      <c r="AW82" s="85">
        <v>0</v>
      </c>
      <c r="AX82" s="85"/>
      <c r="AY82" s="85"/>
      <c r="AZ82" s="85"/>
      <c r="BA82" s="85"/>
      <c r="BB82" s="85"/>
      <c r="BC82" s="85"/>
      <c r="BD82" s="85"/>
      <c r="BE82" s="85">
        <f t="shared" si="1"/>
        <v>27458</v>
      </c>
      <c r="BF82" s="85"/>
      <c r="BG82" s="85"/>
      <c r="BH82" s="85"/>
      <c r="BI82" s="85"/>
      <c r="BJ82" s="85"/>
      <c r="BK82" s="85"/>
      <c r="BL82" s="85"/>
    </row>
    <row r="83" spans="1:64" ht="32.25" customHeight="1">
      <c r="A83" s="74">
        <v>5</v>
      </c>
      <c r="B83" s="74"/>
      <c r="C83" s="74"/>
      <c r="D83" s="74"/>
      <c r="E83" s="74"/>
      <c r="F83" s="74"/>
      <c r="G83" s="75" t="s">
        <v>147</v>
      </c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7"/>
      <c r="Z83" s="78" t="s">
        <v>70</v>
      </c>
      <c r="AA83" s="78"/>
      <c r="AB83" s="78"/>
      <c r="AC83" s="78"/>
      <c r="AD83" s="78"/>
      <c r="AE83" s="79" t="s">
        <v>250</v>
      </c>
      <c r="AF83" s="80"/>
      <c r="AG83" s="80"/>
      <c r="AH83" s="80"/>
      <c r="AI83" s="80"/>
      <c r="AJ83" s="80"/>
      <c r="AK83" s="80"/>
      <c r="AL83" s="80"/>
      <c r="AM83" s="80"/>
      <c r="AN83" s="81"/>
      <c r="AO83" s="85">
        <v>0</v>
      </c>
      <c r="AP83" s="85"/>
      <c r="AQ83" s="85"/>
      <c r="AR83" s="85"/>
      <c r="AS83" s="85"/>
      <c r="AT83" s="85"/>
      <c r="AU83" s="85"/>
      <c r="AV83" s="85"/>
      <c r="AW83" s="85">
        <v>2</v>
      </c>
      <c r="AX83" s="85"/>
      <c r="AY83" s="85"/>
      <c r="AZ83" s="85"/>
      <c r="BA83" s="85"/>
      <c r="BB83" s="85"/>
      <c r="BC83" s="85"/>
      <c r="BD83" s="85"/>
      <c r="BE83" s="85">
        <f>AW83</f>
        <v>2</v>
      </c>
      <c r="BF83" s="85"/>
      <c r="BG83" s="85"/>
      <c r="BH83" s="85"/>
      <c r="BI83" s="85"/>
      <c r="BJ83" s="85"/>
      <c r="BK83" s="85"/>
      <c r="BL83" s="85"/>
    </row>
    <row r="84" spans="1:64" s="4" customFormat="1" ht="16.5" customHeight="1">
      <c r="A84" s="181">
        <v>0</v>
      </c>
      <c r="B84" s="181"/>
      <c r="C84" s="181"/>
      <c r="D84" s="181"/>
      <c r="E84" s="181"/>
      <c r="F84" s="181"/>
      <c r="G84" s="150" t="s">
        <v>85</v>
      </c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52"/>
      <c r="Z84" s="184"/>
      <c r="AA84" s="184"/>
      <c r="AB84" s="184"/>
      <c r="AC84" s="184"/>
      <c r="AD84" s="184"/>
      <c r="AE84" s="226"/>
      <c r="AF84" s="226"/>
      <c r="AG84" s="226"/>
      <c r="AH84" s="226"/>
      <c r="AI84" s="226"/>
      <c r="AJ84" s="226"/>
      <c r="AK84" s="226"/>
      <c r="AL84" s="226"/>
      <c r="AM84" s="226"/>
      <c r="AN84" s="150"/>
      <c r="AO84" s="180"/>
      <c r="AP84" s="180"/>
      <c r="AQ84" s="180"/>
      <c r="AR84" s="180"/>
      <c r="AS84" s="180"/>
      <c r="AT84" s="180"/>
      <c r="AU84" s="180"/>
      <c r="AV84" s="180"/>
      <c r="AW84" s="180"/>
      <c r="AX84" s="180"/>
      <c r="AY84" s="180"/>
      <c r="AZ84" s="180"/>
      <c r="BA84" s="180"/>
      <c r="BB84" s="180"/>
      <c r="BC84" s="180"/>
      <c r="BD84" s="180"/>
      <c r="BE84" s="180"/>
      <c r="BF84" s="180"/>
      <c r="BG84" s="180"/>
      <c r="BH84" s="180"/>
      <c r="BI84" s="180"/>
      <c r="BJ84" s="180"/>
      <c r="BK84" s="180"/>
      <c r="BL84" s="180"/>
    </row>
    <row r="85" spans="1:64" ht="60" customHeight="1">
      <c r="A85" s="74">
        <v>1</v>
      </c>
      <c r="B85" s="74"/>
      <c r="C85" s="74"/>
      <c r="D85" s="74"/>
      <c r="E85" s="74"/>
      <c r="F85" s="74"/>
      <c r="G85" s="75" t="s">
        <v>148</v>
      </c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7"/>
      <c r="Z85" s="78" t="s">
        <v>76</v>
      </c>
      <c r="AA85" s="78"/>
      <c r="AB85" s="78"/>
      <c r="AC85" s="78"/>
      <c r="AD85" s="78"/>
      <c r="AE85" s="79" t="s">
        <v>149</v>
      </c>
      <c r="AF85" s="80"/>
      <c r="AG85" s="80"/>
      <c r="AH85" s="80"/>
      <c r="AI85" s="80"/>
      <c r="AJ85" s="80"/>
      <c r="AK85" s="80"/>
      <c r="AL85" s="80"/>
      <c r="AM85" s="80"/>
      <c r="AN85" s="81"/>
      <c r="AO85" s="85">
        <f>AO72/AO79</f>
        <v>11841.266666666666</v>
      </c>
      <c r="AP85" s="85"/>
      <c r="AQ85" s="85"/>
      <c r="AR85" s="85"/>
      <c r="AS85" s="85"/>
      <c r="AT85" s="85"/>
      <c r="AU85" s="85"/>
      <c r="AV85" s="85"/>
      <c r="AW85" s="85">
        <v>0</v>
      </c>
      <c r="AX85" s="85"/>
      <c r="AY85" s="85"/>
      <c r="AZ85" s="85"/>
      <c r="BA85" s="85"/>
      <c r="BB85" s="85"/>
      <c r="BC85" s="85"/>
      <c r="BD85" s="85"/>
      <c r="BE85" s="85">
        <f>AO72/AO79</f>
        <v>11841.266666666666</v>
      </c>
      <c r="BF85" s="85"/>
      <c r="BG85" s="85"/>
      <c r="BH85" s="85"/>
      <c r="BI85" s="85"/>
      <c r="BJ85" s="85"/>
      <c r="BK85" s="85"/>
      <c r="BL85" s="85"/>
    </row>
    <row r="86" spans="1:64" ht="74.25" customHeight="1">
      <c r="A86" s="74">
        <v>2</v>
      </c>
      <c r="B86" s="74"/>
      <c r="C86" s="74"/>
      <c r="D86" s="74"/>
      <c r="E86" s="74"/>
      <c r="F86" s="74"/>
      <c r="G86" s="75" t="s">
        <v>150</v>
      </c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7"/>
      <c r="Z86" s="78" t="s">
        <v>76</v>
      </c>
      <c r="AA86" s="78"/>
      <c r="AB86" s="78"/>
      <c r="AC86" s="78"/>
      <c r="AD86" s="78"/>
      <c r="AE86" s="79" t="s">
        <v>151</v>
      </c>
      <c r="AF86" s="80"/>
      <c r="AG86" s="80"/>
      <c r="AH86" s="80"/>
      <c r="AI86" s="80"/>
      <c r="AJ86" s="80"/>
      <c r="AK86" s="80"/>
      <c r="AL86" s="80"/>
      <c r="AM86" s="80"/>
      <c r="AN86" s="81"/>
      <c r="AO86" s="85">
        <f>AO73/AO80</f>
        <v>6538.4615384615381</v>
      </c>
      <c r="AP86" s="85"/>
      <c r="AQ86" s="85"/>
      <c r="AR86" s="85"/>
      <c r="AS86" s="85"/>
      <c r="AT86" s="85"/>
      <c r="AU86" s="85"/>
      <c r="AV86" s="85"/>
      <c r="AW86" s="85">
        <v>0</v>
      </c>
      <c r="AX86" s="85"/>
      <c r="AY86" s="85"/>
      <c r="AZ86" s="85"/>
      <c r="BA86" s="85"/>
      <c r="BB86" s="85"/>
      <c r="BC86" s="85"/>
      <c r="BD86" s="85"/>
      <c r="BE86" s="85">
        <f>AO73/AO80</f>
        <v>6538.4615384615381</v>
      </c>
      <c r="BF86" s="85"/>
      <c r="BG86" s="85"/>
      <c r="BH86" s="85"/>
      <c r="BI86" s="85"/>
      <c r="BJ86" s="85"/>
      <c r="BK86" s="85"/>
      <c r="BL86" s="85"/>
    </row>
    <row r="87" spans="1:64" ht="45" customHeight="1">
      <c r="A87" s="74">
        <v>3</v>
      </c>
      <c r="B87" s="74"/>
      <c r="C87" s="74"/>
      <c r="D87" s="74"/>
      <c r="E87" s="74"/>
      <c r="F87" s="74"/>
      <c r="G87" s="75" t="s">
        <v>152</v>
      </c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7"/>
      <c r="Z87" s="78" t="s">
        <v>76</v>
      </c>
      <c r="AA87" s="78"/>
      <c r="AB87" s="78"/>
      <c r="AC87" s="78"/>
      <c r="AD87" s="78"/>
      <c r="AE87" s="79" t="s">
        <v>253</v>
      </c>
      <c r="AF87" s="80"/>
      <c r="AG87" s="80"/>
      <c r="AH87" s="80"/>
      <c r="AI87" s="80"/>
      <c r="AJ87" s="80"/>
      <c r="AK87" s="80"/>
      <c r="AL87" s="80"/>
      <c r="AM87" s="80"/>
      <c r="AN87" s="81"/>
      <c r="AO87" s="85">
        <f>AO74/AO81</f>
        <v>2880</v>
      </c>
      <c r="AP87" s="85"/>
      <c r="AQ87" s="85"/>
      <c r="AR87" s="85"/>
      <c r="AS87" s="85"/>
      <c r="AT87" s="85"/>
      <c r="AU87" s="85"/>
      <c r="AV87" s="85"/>
      <c r="AW87" s="85">
        <v>0</v>
      </c>
      <c r="AX87" s="85"/>
      <c r="AY87" s="85"/>
      <c r="AZ87" s="85"/>
      <c r="BA87" s="85"/>
      <c r="BB87" s="85"/>
      <c r="BC87" s="85"/>
      <c r="BD87" s="85"/>
      <c r="BE87" s="85">
        <f>AO74/AO81</f>
        <v>2880</v>
      </c>
      <c r="BF87" s="85"/>
      <c r="BG87" s="85"/>
      <c r="BH87" s="85"/>
      <c r="BI87" s="85"/>
      <c r="BJ87" s="85"/>
      <c r="BK87" s="85"/>
      <c r="BL87" s="85"/>
    </row>
    <row r="88" spans="1:64" ht="61.5" customHeight="1">
      <c r="A88" s="74">
        <v>4</v>
      </c>
      <c r="B88" s="74"/>
      <c r="C88" s="74"/>
      <c r="D88" s="74"/>
      <c r="E88" s="74"/>
      <c r="F88" s="74"/>
      <c r="G88" s="75" t="s">
        <v>153</v>
      </c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7"/>
      <c r="Z88" s="78" t="s">
        <v>76</v>
      </c>
      <c r="AA88" s="78"/>
      <c r="AB88" s="78"/>
      <c r="AC88" s="78"/>
      <c r="AD88" s="78"/>
      <c r="AE88" s="79" t="s">
        <v>251</v>
      </c>
      <c r="AF88" s="80"/>
      <c r="AG88" s="80"/>
      <c r="AH88" s="80"/>
      <c r="AI88" s="80"/>
      <c r="AJ88" s="80"/>
      <c r="AK88" s="80"/>
      <c r="AL88" s="80"/>
      <c r="AM88" s="80"/>
      <c r="AN88" s="81"/>
      <c r="AO88" s="85">
        <f>AO75/AO71</f>
        <v>212133.5</v>
      </c>
      <c r="AP88" s="85"/>
      <c r="AQ88" s="85"/>
      <c r="AR88" s="85"/>
      <c r="AS88" s="85"/>
      <c r="AT88" s="85"/>
      <c r="AU88" s="85"/>
      <c r="AV88" s="85"/>
      <c r="AW88" s="85">
        <v>0</v>
      </c>
      <c r="AX88" s="85"/>
      <c r="AY88" s="85"/>
      <c r="AZ88" s="85"/>
      <c r="BA88" s="85"/>
      <c r="BB88" s="85"/>
      <c r="BC88" s="85"/>
      <c r="BD88" s="85"/>
      <c r="BE88" s="85">
        <f>AO75/AO71</f>
        <v>212133.5</v>
      </c>
      <c r="BF88" s="85"/>
      <c r="BG88" s="85"/>
      <c r="BH88" s="85"/>
      <c r="BI88" s="85"/>
      <c r="BJ88" s="85"/>
      <c r="BK88" s="85"/>
      <c r="BL88" s="85"/>
    </row>
    <row r="89" spans="1:64" ht="44.25" customHeight="1">
      <c r="A89" s="74">
        <v>5</v>
      </c>
      <c r="B89" s="74"/>
      <c r="C89" s="74"/>
      <c r="D89" s="74"/>
      <c r="E89" s="74"/>
      <c r="F89" s="74"/>
      <c r="G89" s="75" t="s">
        <v>154</v>
      </c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7"/>
      <c r="Z89" s="78" t="s">
        <v>76</v>
      </c>
      <c r="AA89" s="78"/>
      <c r="AB89" s="78"/>
      <c r="AC89" s="78"/>
      <c r="AD89" s="78"/>
      <c r="AE89" s="79" t="s">
        <v>155</v>
      </c>
      <c r="AF89" s="80"/>
      <c r="AG89" s="80"/>
      <c r="AH89" s="80"/>
      <c r="AI89" s="80"/>
      <c r="AJ89" s="80"/>
      <c r="AK89" s="80"/>
      <c r="AL89" s="80"/>
      <c r="AM89" s="80"/>
      <c r="AN89" s="81"/>
      <c r="AO89" s="85">
        <f>AO76/AO82</f>
        <v>1478.3483502075899</v>
      </c>
      <c r="AP89" s="85"/>
      <c r="AQ89" s="85"/>
      <c r="AR89" s="85"/>
      <c r="AS89" s="85"/>
      <c r="AT89" s="85"/>
      <c r="AU89" s="85"/>
      <c r="AV89" s="85"/>
      <c r="AW89" s="85">
        <v>0</v>
      </c>
      <c r="AX89" s="85"/>
      <c r="AY89" s="85"/>
      <c r="AZ89" s="85"/>
      <c r="BA89" s="85"/>
      <c r="BB89" s="85"/>
      <c r="BC89" s="85"/>
      <c r="BD89" s="85"/>
      <c r="BE89" s="85">
        <f>AO76/AO82</f>
        <v>1478.3483502075899</v>
      </c>
      <c r="BF89" s="85"/>
      <c r="BG89" s="85"/>
      <c r="BH89" s="85"/>
      <c r="BI89" s="85"/>
      <c r="BJ89" s="85"/>
      <c r="BK89" s="85"/>
      <c r="BL89" s="85"/>
    </row>
    <row r="90" spans="1:64" ht="43.5" customHeight="1">
      <c r="A90" s="74">
        <v>6</v>
      </c>
      <c r="B90" s="74"/>
      <c r="C90" s="74"/>
      <c r="D90" s="74"/>
      <c r="E90" s="74"/>
      <c r="F90" s="74"/>
      <c r="G90" s="75" t="s">
        <v>156</v>
      </c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7"/>
      <c r="Z90" s="78" t="s">
        <v>76</v>
      </c>
      <c r="AA90" s="78"/>
      <c r="AB90" s="78"/>
      <c r="AC90" s="78"/>
      <c r="AD90" s="78"/>
      <c r="AE90" s="79" t="s">
        <v>157</v>
      </c>
      <c r="AF90" s="80"/>
      <c r="AG90" s="80"/>
      <c r="AH90" s="80"/>
      <c r="AI90" s="80"/>
      <c r="AJ90" s="80"/>
      <c r="AK90" s="80"/>
      <c r="AL90" s="80"/>
      <c r="AM90" s="80"/>
      <c r="AN90" s="81"/>
      <c r="AO90" s="85">
        <v>0</v>
      </c>
      <c r="AP90" s="85"/>
      <c r="AQ90" s="85"/>
      <c r="AR90" s="85"/>
      <c r="AS90" s="85"/>
      <c r="AT90" s="85"/>
      <c r="AU90" s="85"/>
      <c r="AV90" s="85"/>
      <c r="AW90" s="85">
        <f>AW77/AW83</f>
        <v>5500000</v>
      </c>
      <c r="AX90" s="85"/>
      <c r="AY90" s="85"/>
      <c r="AZ90" s="85"/>
      <c r="BA90" s="85"/>
      <c r="BB90" s="85"/>
      <c r="BC90" s="85"/>
      <c r="BD90" s="85"/>
      <c r="BE90" s="85">
        <f>AW77/AW83</f>
        <v>5500000</v>
      </c>
      <c r="BF90" s="85"/>
      <c r="BG90" s="85"/>
      <c r="BH90" s="85"/>
      <c r="BI90" s="85"/>
      <c r="BJ90" s="85"/>
      <c r="BK90" s="85"/>
      <c r="BL90" s="85"/>
    </row>
    <row r="91" spans="1:64" s="4" customFormat="1" ht="18" customHeight="1">
      <c r="A91" s="181">
        <v>0</v>
      </c>
      <c r="B91" s="181"/>
      <c r="C91" s="181"/>
      <c r="D91" s="181"/>
      <c r="E91" s="181"/>
      <c r="F91" s="181"/>
      <c r="G91" s="150" t="s">
        <v>97</v>
      </c>
      <c r="H91" s="151"/>
      <c r="I91" s="151"/>
      <c r="J91" s="151"/>
      <c r="K91" s="151"/>
      <c r="L91" s="151"/>
      <c r="M91" s="151"/>
      <c r="N91" s="151"/>
      <c r="O91" s="151"/>
      <c r="P91" s="151"/>
      <c r="Q91" s="151"/>
      <c r="R91" s="151"/>
      <c r="S91" s="151"/>
      <c r="T91" s="151"/>
      <c r="U91" s="151"/>
      <c r="V91" s="151"/>
      <c r="W91" s="151"/>
      <c r="X91" s="151"/>
      <c r="Y91" s="152"/>
      <c r="Z91" s="184"/>
      <c r="AA91" s="184"/>
      <c r="AB91" s="184"/>
      <c r="AC91" s="184"/>
      <c r="AD91" s="184"/>
      <c r="AE91" s="226"/>
      <c r="AF91" s="226"/>
      <c r="AG91" s="226"/>
      <c r="AH91" s="226"/>
      <c r="AI91" s="226"/>
      <c r="AJ91" s="226"/>
      <c r="AK91" s="226"/>
      <c r="AL91" s="226"/>
      <c r="AM91" s="226"/>
      <c r="AN91" s="150"/>
      <c r="AO91" s="180"/>
      <c r="AP91" s="180"/>
      <c r="AQ91" s="180"/>
      <c r="AR91" s="180"/>
      <c r="AS91" s="180"/>
      <c r="AT91" s="180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180"/>
      <c r="BF91" s="180"/>
      <c r="BG91" s="180"/>
      <c r="BH91" s="180"/>
      <c r="BI91" s="180"/>
      <c r="BJ91" s="180"/>
      <c r="BK91" s="180"/>
      <c r="BL91" s="180"/>
    </row>
    <row r="92" spans="1:64" ht="88.5" customHeight="1">
      <c r="A92" s="74">
        <v>1</v>
      </c>
      <c r="B92" s="74"/>
      <c r="C92" s="74"/>
      <c r="D92" s="74"/>
      <c r="E92" s="74"/>
      <c r="F92" s="74"/>
      <c r="G92" s="75" t="s">
        <v>252</v>
      </c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7"/>
      <c r="Z92" s="78" t="s">
        <v>99</v>
      </c>
      <c r="AA92" s="78"/>
      <c r="AB92" s="78"/>
      <c r="AC92" s="78"/>
      <c r="AD92" s="78"/>
      <c r="AE92" s="79" t="s">
        <v>158</v>
      </c>
      <c r="AF92" s="80"/>
      <c r="AG92" s="80"/>
      <c r="AH92" s="80"/>
      <c r="AI92" s="80"/>
      <c r="AJ92" s="80"/>
      <c r="AK92" s="80"/>
      <c r="AL92" s="80"/>
      <c r="AM92" s="80"/>
      <c r="AN92" s="81"/>
      <c r="AO92" s="85">
        <v>18</v>
      </c>
      <c r="AP92" s="85"/>
      <c r="AQ92" s="85"/>
      <c r="AR92" s="85"/>
      <c r="AS92" s="85"/>
      <c r="AT92" s="85"/>
      <c r="AU92" s="85"/>
      <c r="AV92" s="85"/>
      <c r="AW92" s="85">
        <v>0</v>
      </c>
      <c r="AX92" s="85"/>
      <c r="AY92" s="85"/>
      <c r="AZ92" s="85"/>
      <c r="BA92" s="85"/>
      <c r="BB92" s="85"/>
      <c r="BC92" s="85"/>
      <c r="BD92" s="85"/>
      <c r="BE92" s="85">
        <v>18</v>
      </c>
      <c r="BF92" s="85"/>
      <c r="BG92" s="85"/>
      <c r="BH92" s="85"/>
      <c r="BI92" s="85"/>
      <c r="BJ92" s="85"/>
      <c r="BK92" s="85"/>
      <c r="BL92" s="85"/>
    </row>
    <row r="93" spans="1:64" ht="60.75" customHeight="1">
      <c r="A93" s="74">
        <v>2</v>
      </c>
      <c r="B93" s="74"/>
      <c r="C93" s="74"/>
      <c r="D93" s="74"/>
      <c r="E93" s="74"/>
      <c r="F93" s="74"/>
      <c r="G93" s="75" t="s">
        <v>159</v>
      </c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7"/>
      <c r="Z93" s="78" t="s">
        <v>99</v>
      </c>
      <c r="AA93" s="78"/>
      <c r="AB93" s="78"/>
      <c r="AC93" s="78"/>
      <c r="AD93" s="78"/>
      <c r="AE93" s="228" t="s">
        <v>207</v>
      </c>
      <c r="AF93" s="229"/>
      <c r="AG93" s="229"/>
      <c r="AH93" s="229"/>
      <c r="AI93" s="229"/>
      <c r="AJ93" s="229"/>
      <c r="AK93" s="229"/>
      <c r="AL93" s="229"/>
      <c r="AM93" s="229"/>
      <c r="AN93" s="230"/>
      <c r="AO93" s="85">
        <v>100</v>
      </c>
      <c r="AP93" s="85"/>
      <c r="AQ93" s="85"/>
      <c r="AR93" s="85"/>
      <c r="AS93" s="85"/>
      <c r="AT93" s="85"/>
      <c r="AU93" s="85"/>
      <c r="AV93" s="85"/>
      <c r="AW93" s="85">
        <v>0</v>
      </c>
      <c r="AX93" s="85"/>
      <c r="AY93" s="85"/>
      <c r="AZ93" s="85"/>
      <c r="BA93" s="85"/>
      <c r="BB93" s="85"/>
      <c r="BC93" s="85"/>
      <c r="BD93" s="85"/>
      <c r="BE93" s="85">
        <v>100</v>
      </c>
      <c r="BF93" s="85"/>
      <c r="BG93" s="85"/>
      <c r="BH93" s="85"/>
      <c r="BI93" s="85"/>
      <c r="BJ93" s="85"/>
      <c r="BK93" s="85"/>
      <c r="BL93" s="85"/>
    </row>
    <row r="94" spans="1:64"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</row>
    <row r="96" spans="1:64" ht="16.5" customHeight="1">
      <c r="A96" s="206" t="s">
        <v>203</v>
      </c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162"/>
      <c r="Z96" s="162"/>
      <c r="AA96" s="162"/>
      <c r="AB96" s="162"/>
      <c r="AC96" s="162"/>
      <c r="AD96" s="162"/>
      <c r="AE96" s="162"/>
      <c r="AF96" s="162"/>
      <c r="AG96" s="162"/>
      <c r="AH96" s="162"/>
      <c r="AI96" s="162"/>
      <c r="AJ96" s="162"/>
      <c r="AK96" s="162"/>
      <c r="AL96" s="162"/>
      <c r="AM96" s="162"/>
      <c r="AN96" s="46"/>
      <c r="AO96" s="163" t="s">
        <v>105</v>
      </c>
      <c r="AP96" s="159"/>
      <c r="AQ96" s="159"/>
      <c r="AR96" s="159"/>
      <c r="AS96" s="159"/>
      <c r="AT96" s="159"/>
      <c r="AU96" s="159"/>
      <c r="AV96" s="159"/>
      <c r="AW96" s="159"/>
      <c r="AX96" s="159"/>
      <c r="AY96" s="159"/>
      <c r="AZ96" s="159"/>
      <c r="BA96" s="159"/>
      <c r="BB96" s="159"/>
      <c r="BC96" s="159"/>
      <c r="BD96" s="159"/>
      <c r="BE96" s="159"/>
      <c r="BF96" s="159"/>
      <c r="BG96" s="159"/>
    </row>
    <row r="97" spans="1:59">
      <c r="W97" s="155" t="s">
        <v>5</v>
      </c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  <c r="AH97" s="155"/>
      <c r="AI97" s="155"/>
      <c r="AJ97" s="155"/>
      <c r="AK97" s="155"/>
      <c r="AL97" s="155"/>
      <c r="AM97" s="155"/>
      <c r="AO97" s="155" t="s">
        <v>63</v>
      </c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</row>
    <row r="98" spans="1:59" ht="15.75" customHeight="1">
      <c r="A98" s="164" t="s">
        <v>3</v>
      </c>
      <c r="B98" s="164"/>
      <c r="C98" s="164"/>
      <c r="D98" s="164"/>
      <c r="E98" s="164"/>
      <c r="F98" s="164"/>
    </row>
    <row r="99" spans="1:59" ht="13.15" customHeight="1">
      <c r="A99" s="88" t="s">
        <v>104</v>
      </c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</row>
    <row r="100" spans="1:59">
      <c r="A100" s="157" t="s">
        <v>46</v>
      </c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  <c r="AA100" s="157"/>
      <c r="AB100" s="157"/>
      <c r="AC100" s="157"/>
      <c r="AD100" s="157"/>
      <c r="AE100" s="157"/>
      <c r="AF100" s="157"/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</row>
    <row r="101" spans="1:59" ht="10.5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</row>
    <row r="102" spans="1:59" ht="15.75" customHeight="1">
      <c r="A102" s="160" t="s">
        <v>209</v>
      </c>
      <c r="B102" s="161"/>
      <c r="C102" s="161"/>
      <c r="D102" s="161"/>
      <c r="E102" s="161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62"/>
      <c r="Z102" s="162"/>
      <c r="AA102" s="162"/>
      <c r="AB102" s="162"/>
      <c r="AC102" s="162"/>
      <c r="AD102" s="162"/>
      <c r="AE102" s="162"/>
      <c r="AF102" s="162"/>
      <c r="AG102" s="162"/>
      <c r="AH102" s="162"/>
      <c r="AI102" s="162"/>
      <c r="AJ102" s="162"/>
      <c r="AK102" s="162"/>
      <c r="AL102" s="162"/>
      <c r="AM102" s="162"/>
      <c r="AN102" s="47"/>
      <c r="AO102" s="158" t="s">
        <v>210</v>
      </c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59"/>
      <c r="BC102" s="159"/>
      <c r="BD102" s="159"/>
      <c r="BE102" s="159"/>
      <c r="BF102" s="159"/>
      <c r="BG102" s="159"/>
    </row>
    <row r="103" spans="1:59">
      <c r="W103" s="155" t="s">
        <v>5</v>
      </c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  <c r="AH103" s="155"/>
      <c r="AI103" s="155"/>
      <c r="AJ103" s="155"/>
      <c r="AK103" s="155"/>
      <c r="AL103" s="155"/>
      <c r="AM103" s="155"/>
      <c r="AO103" s="155" t="s">
        <v>63</v>
      </c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</row>
    <row r="104" spans="1:59">
      <c r="A104" s="153">
        <v>45679</v>
      </c>
      <c r="B104" s="154"/>
      <c r="C104" s="154"/>
      <c r="D104" s="154"/>
      <c r="E104" s="154"/>
      <c r="F104" s="154"/>
      <c r="G104" s="154"/>
      <c r="H104" s="154"/>
    </row>
    <row r="105" spans="1:59">
      <c r="A105" s="155" t="s">
        <v>44</v>
      </c>
      <c r="B105" s="155"/>
      <c r="C105" s="155"/>
      <c r="D105" s="155"/>
      <c r="E105" s="155"/>
      <c r="F105" s="155"/>
      <c r="G105" s="155"/>
      <c r="H105" s="155"/>
      <c r="I105" s="70"/>
      <c r="J105" s="70"/>
      <c r="K105" s="70"/>
      <c r="L105" s="70"/>
      <c r="M105" s="70"/>
      <c r="N105" s="70"/>
      <c r="O105" s="70"/>
      <c r="P105" s="70"/>
      <c r="Q105" s="70"/>
    </row>
    <row r="106" spans="1:59">
      <c r="A106" s="23" t="s">
        <v>45</v>
      </c>
    </row>
  </sheetData>
  <mergeCells count="339">
    <mergeCell ref="A96:X96"/>
    <mergeCell ref="Y96:AM96"/>
    <mergeCell ref="A102:X102"/>
    <mergeCell ref="Y102:AM102"/>
    <mergeCell ref="A23:J23"/>
    <mergeCell ref="K23:S23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104:H104"/>
    <mergeCell ref="A105:H105"/>
    <mergeCell ref="W103:AM103"/>
    <mergeCell ref="AO103:BG103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BE70:BL70"/>
    <mergeCell ref="A71:F71"/>
    <mergeCell ref="G71:Y71"/>
    <mergeCell ref="Z71:AD71"/>
    <mergeCell ref="AE71:AN71"/>
    <mergeCell ref="AO71:AV71"/>
    <mergeCell ref="AW71:BD71"/>
    <mergeCell ref="A99:AS99"/>
    <mergeCell ref="A100:AS100"/>
    <mergeCell ref="AO102:BG102"/>
    <mergeCell ref="AO96:BG96"/>
    <mergeCell ref="W97:AM97"/>
    <mergeCell ref="AO97:BG97"/>
    <mergeCell ref="A98:F9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BE71:BL71"/>
    <mergeCell ref="A70:F70"/>
    <mergeCell ref="G70:Y70"/>
    <mergeCell ref="Z70:AD70"/>
    <mergeCell ref="AE70:AN70"/>
    <mergeCell ref="AO70:AV70"/>
    <mergeCell ref="Z66:AD66"/>
    <mergeCell ref="AE66:AN66"/>
    <mergeCell ref="AO66:AV66"/>
    <mergeCell ref="AW66:BD66"/>
    <mergeCell ref="A62:C62"/>
    <mergeCell ref="D62:AA62"/>
    <mergeCell ref="AB62:AI62"/>
    <mergeCell ref="AJ62:AQ62"/>
    <mergeCell ref="AR62:AY62"/>
    <mergeCell ref="A65:BL65"/>
    <mergeCell ref="A63:C63"/>
    <mergeCell ref="D63:AA63"/>
    <mergeCell ref="AB63:AI63"/>
    <mergeCell ref="AJ63:AQ63"/>
    <mergeCell ref="AR63:AY63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7:AY57"/>
    <mergeCell ref="A58:C59"/>
    <mergeCell ref="D58:AA59"/>
    <mergeCell ref="AB58:AI59"/>
    <mergeCell ref="AJ58:AQ59"/>
    <mergeCell ref="AR58:AY59"/>
    <mergeCell ref="A52:C52"/>
    <mergeCell ref="D52:AB52"/>
    <mergeCell ref="AC52:AJ52"/>
    <mergeCell ref="AK52:AR52"/>
    <mergeCell ref="AS52:AZ52"/>
    <mergeCell ref="A56:BL56"/>
    <mergeCell ref="A54:C54"/>
    <mergeCell ref="D54:AB54"/>
    <mergeCell ref="AC54:AJ54"/>
    <mergeCell ref="AK54:AR54"/>
    <mergeCell ref="AS54:AZ54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2:F42"/>
    <mergeCell ref="G42:BL42"/>
    <mergeCell ref="A46:AZ46"/>
    <mergeCell ref="A47:AZ47"/>
    <mergeCell ref="A48:C49"/>
    <mergeCell ref="D48:AB49"/>
    <mergeCell ref="AC48:AJ49"/>
    <mergeCell ref="AK48:AR49"/>
    <mergeCell ref="AS48:AZ49"/>
    <mergeCell ref="A43:F43"/>
    <mergeCell ref="G43:BL43"/>
    <mergeCell ref="A44:F44"/>
    <mergeCell ref="G44:BL44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33:F33"/>
    <mergeCell ref="G33:BL33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78:L78 H84:L84 H91:L91 G69:G93">
    <cfRule type="cellIs" dxfId="55" priority="15" stopIfTrue="1" operator="equal">
      <formula>$G68</formula>
    </cfRule>
  </conditionalFormatting>
  <conditionalFormatting sqref="D52:D54">
    <cfRule type="cellIs" dxfId="54" priority="14" stopIfTrue="1" operator="equal">
      <formula>$D51</formula>
    </cfRule>
  </conditionalFormatting>
  <conditionalFormatting sqref="A69:F93">
    <cfRule type="cellIs" dxfId="53" priority="13" stopIfTrue="1" operator="equal">
      <formula>0</formula>
    </cfRule>
  </conditionalFormatting>
  <conditionalFormatting sqref="D52">
    <cfRule type="cellIs" dxfId="52" priority="12" stopIfTrue="1" operator="equal">
      <formula>$D51</formula>
    </cfRule>
  </conditionalFormatting>
  <conditionalFormatting sqref="D53">
    <cfRule type="cellIs" dxfId="51" priority="11" stopIfTrue="1" operator="equal">
      <formula>$D52</formula>
    </cfRule>
  </conditionalFormatting>
  <conditionalFormatting sqref="H69:L69 G69:G70">
    <cfRule type="cellIs" dxfId="50" priority="10" stopIfTrue="1" operator="equal">
      <formula>$G68</formula>
    </cfRule>
  </conditionalFormatting>
  <conditionalFormatting sqref="G71:G77">
    <cfRule type="cellIs" dxfId="49" priority="8" stopIfTrue="1" operator="equal">
      <formula>$G70</formula>
    </cfRule>
  </conditionalFormatting>
  <conditionalFormatting sqref="H78:L78 G78:G79">
    <cfRule type="cellIs" dxfId="48" priority="7" stopIfTrue="1" operator="equal">
      <formula>$G77</formula>
    </cfRule>
  </conditionalFormatting>
  <conditionalFormatting sqref="G80:G83">
    <cfRule type="cellIs" dxfId="47" priority="6" stopIfTrue="1" operator="equal">
      <formula>$G79</formula>
    </cfRule>
  </conditionalFormatting>
  <conditionalFormatting sqref="H84:L84 G84:G85">
    <cfRule type="cellIs" dxfId="46" priority="5" stopIfTrue="1" operator="equal">
      <formula>$G83</formula>
    </cfRule>
  </conditionalFormatting>
  <conditionalFormatting sqref="G86:G87">
    <cfRule type="cellIs" dxfId="45" priority="4" stopIfTrue="1" operator="equal">
      <formula>$G85</formula>
    </cfRule>
  </conditionalFormatting>
  <conditionalFormatting sqref="G88:G90">
    <cfRule type="cellIs" dxfId="44" priority="3" stopIfTrue="1" operator="equal">
      <formula>$G87</formula>
    </cfRule>
  </conditionalFormatting>
  <conditionalFormatting sqref="H91:L91 G91:G92">
    <cfRule type="cellIs" dxfId="43" priority="2" stopIfTrue="1" operator="equal">
      <formula>$G90</formula>
    </cfRule>
  </conditionalFormatting>
  <conditionalFormatting sqref="G93">
    <cfRule type="cellIs" dxfId="42" priority="1" stopIfTrue="1" operator="equal">
      <formula>$G92</formula>
    </cfRule>
  </conditionalFormatting>
  <pageMargins left="0.39370078740157483" right="0.39370078740157483" top="0.78740157480314965" bottom="0.39370078740157483" header="0" footer="0"/>
  <pageSetup paperSize="9" scale="80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Y104"/>
  <sheetViews>
    <sheetView tabSelected="1" topLeftCell="A89" zoomScaleNormal="100" zoomScaleSheetLayoutView="100" workbookViewId="0">
      <selection activeCell="N109" sqref="N109"/>
    </sheetView>
  </sheetViews>
  <sheetFormatPr defaultRowHeight="12.75"/>
  <cols>
    <col min="1" max="3" width="2.85546875" style="1" customWidth="1"/>
    <col min="4" max="6" width="2.42578125" style="1" customWidth="1"/>
    <col min="7" max="19" width="2.85546875" style="1" customWidth="1"/>
    <col min="20" max="20" width="2.5703125" style="1" customWidth="1"/>
    <col min="21" max="22" width="2.7109375" style="1" customWidth="1"/>
    <col min="23" max="25" width="2" style="1" customWidth="1"/>
    <col min="26" max="30" width="2.140625" style="1" customWidth="1"/>
    <col min="31" max="31" width="8" style="1" customWidth="1"/>
    <col min="32" max="38" width="5.140625" style="1" customWidth="1"/>
    <col min="39" max="40" width="5.7109375" style="1" customWidth="1"/>
    <col min="41" max="44" width="1.7109375" style="1" customWidth="1"/>
    <col min="45" max="47" width="2" style="1" customWidth="1"/>
    <col min="48" max="48" width="2.42578125" style="1" customWidth="1"/>
    <col min="49" max="52" width="2" style="1" customWidth="1"/>
    <col min="53" max="64" width="1.7109375" style="1" customWidth="1"/>
    <col min="65" max="72" width="3" style="1" customWidth="1"/>
    <col min="73" max="73" width="4.5703125" style="1" customWidth="1"/>
    <col min="74" max="74" width="5.28515625" style="1" hidden="1" customWidth="1"/>
    <col min="75" max="76" width="9.140625" style="1"/>
    <col min="77" max="77" width="9.85546875" style="1" bestFit="1" customWidth="1"/>
    <col min="78" max="16384" width="9.140625" style="1"/>
  </cols>
  <sheetData>
    <row r="1" spans="1:72" ht="44.25" customHeight="1">
      <c r="AO1" s="86" t="s">
        <v>34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2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2" ht="15" customHeight="1">
      <c r="AO3" s="210" t="s">
        <v>202</v>
      </c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</row>
    <row r="4" spans="1:72" ht="32.1" customHeight="1">
      <c r="AO4" s="211" t="s">
        <v>103</v>
      </c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</row>
    <row r="5" spans="1:72">
      <c r="AO5" s="189" t="s">
        <v>20</v>
      </c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</row>
    <row r="6" spans="1:72" ht="7.5" customHeight="1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2" ht="12.75" customHeight="1">
      <c r="AO7" s="96" t="s">
        <v>245</v>
      </c>
      <c r="AP7" s="96"/>
      <c r="AQ7" s="96"/>
      <c r="AR7" s="96"/>
      <c r="AS7" s="96"/>
      <c r="AT7" s="96"/>
      <c r="AU7" s="96"/>
      <c r="AV7" s="73" t="s">
        <v>61</v>
      </c>
      <c r="AW7" s="97" t="s">
        <v>247</v>
      </c>
      <c r="AX7" s="97"/>
      <c r="AY7" s="97"/>
      <c r="AZ7" s="97"/>
      <c r="BA7" s="97"/>
      <c r="BB7" s="97"/>
      <c r="BC7" s="97"/>
      <c r="BD7" s="97"/>
      <c r="BE7" s="97"/>
      <c r="BF7" s="97"/>
    </row>
    <row r="8" spans="1:72">
      <c r="AO8" s="30"/>
      <c r="AP8" s="30"/>
      <c r="AQ8" s="30"/>
      <c r="AR8" s="30"/>
      <c r="AS8" s="30"/>
      <c r="AT8" s="30"/>
      <c r="AU8" s="30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9" spans="1:72" hidden="1"/>
    <row r="10" spans="1:72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2" ht="15.75" customHeight="1">
      <c r="A11" s="98" t="s">
        <v>211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2" ht="6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2" customFormat="1" ht="14.25" customHeight="1">
      <c r="A13" s="51" t="s">
        <v>51</v>
      </c>
      <c r="B13" s="192" t="s">
        <v>102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52"/>
      <c r="N13" s="194" t="s">
        <v>103</v>
      </c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53"/>
      <c r="AU13" s="192" t="s">
        <v>106</v>
      </c>
      <c r="AV13" s="193"/>
      <c r="AW13" s="193"/>
      <c r="AX13" s="193"/>
      <c r="AY13" s="193"/>
      <c r="AZ13" s="193"/>
      <c r="BA13" s="193"/>
      <c r="BB13" s="19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29"/>
      <c r="BN13" s="29"/>
      <c r="BO13" s="29"/>
      <c r="BP13" s="29"/>
      <c r="BQ13" s="29"/>
      <c r="BR13" s="29"/>
      <c r="BS13" s="29"/>
      <c r="BT13" s="29"/>
    </row>
    <row r="14" spans="1:72" customFormat="1" ht="21.75" customHeight="1">
      <c r="A14" s="28"/>
      <c r="B14" s="190" t="s">
        <v>54</v>
      </c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28"/>
      <c r="N14" s="191" t="s">
        <v>60</v>
      </c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28"/>
      <c r="AU14" s="190" t="s">
        <v>53</v>
      </c>
      <c r="AV14" s="190"/>
      <c r="AW14" s="190"/>
      <c r="AX14" s="190"/>
      <c r="AY14" s="190"/>
      <c r="AZ14" s="190"/>
      <c r="BA14" s="190"/>
      <c r="BB14" s="190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</row>
    <row r="15" spans="1:72" customFormat="1">
      <c r="BE15" s="40"/>
      <c r="BF15" s="40"/>
      <c r="BG15" s="40"/>
      <c r="BH15" s="40"/>
      <c r="BI15" s="40"/>
      <c r="BJ15" s="40"/>
      <c r="BK15" s="40"/>
      <c r="BL15" s="40"/>
    </row>
    <row r="16" spans="1:72" customFormat="1" ht="15" customHeight="1">
      <c r="A16" s="56" t="s">
        <v>4</v>
      </c>
      <c r="B16" s="192" t="s">
        <v>112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52"/>
      <c r="N16" s="194" t="s">
        <v>111</v>
      </c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53"/>
      <c r="AU16" s="192" t="s">
        <v>106</v>
      </c>
      <c r="AV16" s="193"/>
      <c r="AW16" s="193"/>
      <c r="AX16" s="193"/>
      <c r="AY16" s="193"/>
      <c r="AZ16" s="193"/>
      <c r="BA16" s="193"/>
      <c r="BB16" s="193"/>
      <c r="BC16" s="57"/>
      <c r="BD16" s="57"/>
      <c r="BE16" s="57"/>
      <c r="BF16" s="57"/>
      <c r="BG16" s="57"/>
      <c r="BH16" s="57"/>
      <c r="BI16" s="57"/>
      <c r="BJ16" s="57"/>
      <c r="BK16" s="57"/>
      <c r="BL16" s="58"/>
      <c r="BM16" s="24"/>
      <c r="BN16" s="24"/>
      <c r="BO16" s="24"/>
      <c r="BP16" s="24"/>
      <c r="BQ16" s="24"/>
      <c r="BR16" s="24"/>
    </row>
    <row r="17" spans="1:74" customFormat="1" ht="23.25" customHeight="1">
      <c r="A17" s="27"/>
      <c r="B17" s="190" t="s">
        <v>54</v>
      </c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28"/>
      <c r="N17" s="191" t="s">
        <v>59</v>
      </c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1"/>
      <c r="AQ17" s="191"/>
      <c r="AR17" s="191"/>
      <c r="AS17" s="191"/>
      <c r="AT17" s="28"/>
      <c r="AU17" s="190" t="s">
        <v>53</v>
      </c>
      <c r="AV17" s="190"/>
      <c r="AW17" s="190"/>
      <c r="AX17" s="190"/>
      <c r="AY17" s="190"/>
      <c r="AZ17" s="190"/>
      <c r="BA17" s="190"/>
      <c r="BB17" s="190"/>
      <c r="BC17" s="25"/>
      <c r="BD17" s="25"/>
      <c r="BE17" s="25"/>
      <c r="BF17" s="25"/>
      <c r="BG17" s="25"/>
      <c r="BH17" s="25"/>
      <c r="BI17" s="25"/>
      <c r="BJ17" s="25"/>
      <c r="BK17" s="26"/>
      <c r="BL17" s="25"/>
      <c r="BM17" s="25"/>
      <c r="BN17" s="25"/>
      <c r="BO17" s="25"/>
      <c r="BP17" s="25"/>
      <c r="BQ17" s="25"/>
      <c r="BR17" s="25"/>
    </row>
    <row r="18" spans="1:74" customFormat="1"/>
    <row r="19" spans="1:74" customFormat="1" ht="47.25" customHeight="1">
      <c r="A19" s="37" t="s">
        <v>52</v>
      </c>
      <c r="B19" s="94" t="s">
        <v>181</v>
      </c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60"/>
      <c r="N19" s="94" t="s">
        <v>183</v>
      </c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42"/>
      <c r="AA19" s="94" t="s">
        <v>184</v>
      </c>
      <c r="AB19" s="195"/>
      <c r="AC19" s="195"/>
      <c r="AD19" s="195"/>
      <c r="AE19" s="195"/>
      <c r="AF19" s="195"/>
      <c r="AG19" s="195"/>
      <c r="AH19" s="195"/>
      <c r="AI19" s="195"/>
      <c r="AJ19" s="42"/>
      <c r="AK19" s="94" t="s">
        <v>182</v>
      </c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42"/>
      <c r="BE19" s="94" t="s">
        <v>107</v>
      </c>
      <c r="BF19" s="195"/>
      <c r="BG19" s="195"/>
      <c r="BH19" s="195"/>
      <c r="BI19" s="195"/>
      <c r="BJ19" s="195"/>
      <c r="BK19" s="195"/>
      <c r="BL19" s="195"/>
      <c r="BM19" s="24"/>
      <c r="BN19" s="24"/>
      <c r="BO19" s="24"/>
      <c r="BP19" s="24"/>
      <c r="BQ19" s="24"/>
      <c r="BR19" s="24"/>
      <c r="BS19" s="24"/>
      <c r="BT19" s="24"/>
      <c r="BU19" s="24"/>
      <c r="BV19" s="24"/>
    </row>
    <row r="20" spans="1:74" customFormat="1" ht="21.75" customHeight="1">
      <c r="B20" s="190" t="s">
        <v>54</v>
      </c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N20" s="190" t="s">
        <v>55</v>
      </c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25"/>
      <c r="AA20" s="92" t="s">
        <v>56</v>
      </c>
      <c r="AB20" s="92"/>
      <c r="AC20" s="92"/>
      <c r="AD20" s="92"/>
      <c r="AE20" s="92"/>
      <c r="AF20" s="92"/>
      <c r="AG20" s="92"/>
      <c r="AH20" s="92"/>
      <c r="AI20" s="92"/>
      <c r="AJ20" s="25"/>
      <c r="AK20" s="196" t="s">
        <v>57</v>
      </c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25"/>
      <c r="BE20" s="190" t="s">
        <v>58</v>
      </c>
      <c r="BF20" s="190"/>
      <c r="BG20" s="190"/>
      <c r="BH20" s="190"/>
      <c r="BI20" s="190"/>
      <c r="BJ20" s="190"/>
      <c r="BK20" s="190"/>
      <c r="BL20" s="190"/>
      <c r="BM20" s="25"/>
      <c r="BN20" s="25"/>
      <c r="BO20" s="25"/>
      <c r="BP20" s="25"/>
      <c r="BQ20" s="25"/>
      <c r="BR20" s="25"/>
      <c r="BS20" s="25"/>
      <c r="BT20" s="25"/>
      <c r="BU20" s="25"/>
      <c r="BV20" s="25"/>
    </row>
    <row r="21" spans="1:74" ht="6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4" ht="21" customHeight="1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10">
        <f>AS22+K23</f>
        <v>15061377</v>
      </c>
      <c r="V22" s="110"/>
      <c r="W22" s="110"/>
      <c r="X22" s="110"/>
      <c r="Y22" s="110"/>
      <c r="Z22" s="110"/>
      <c r="AA22" s="110"/>
      <c r="AB22" s="110"/>
      <c r="AC22" s="110"/>
      <c r="AD22" s="110"/>
      <c r="AE22" s="111" t="s">
        <v>50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0">
        <f>AC51</f>
        <v>15061377</v>
      </c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2" t="s">
        <v>22</v>
      </c>
      <c r="BE22" s="112"/>
      <c r="BF22" s="112"/>
      <c r="BG22" s="112"/>
      <c r="BH22" s="112"/>
      <c r="BI22" s="112"/>
      <c r="BJ22" s="112"/>
      <c r="BK22" s="112"/>
      <c r="BL22" s="112"/>
    </row>
    <row r="23" spans="1:74" ht="18" customHeight="1">
      <c r="A23" s="112" t="s">
        <v>62</v>
      </c>
      <c r="B23" s="112"/>
      <c r="C23" s="112"/>
      <c r="D23" s="112"/>
      <c r="E23" s="112"/>
      <c r="F23" s="112"/>
      <c r="G23" s="112"/>
      <c r="H23" s="112"/>
      <c r="I23" s="112">
        <v>0</v>
      </c>
      <c r="J23" s="112"/>
      <c r="K23" s="110">
        <f>AK51</f>
        <v>0</v>
      </c>
      <c r="L23" s="110"/>
      <c r="M23" s="110"/>
      <c r="N23" s="110"/>
      <c r="O23" s="110"/>
      <c r="P23" s="110"/>
      <c r="Q23" s="110"/>
      <c r="R23" s="110"/>
      <c r="S23" s="110"/>
      <c r="T23" s="112" t="s">
        <v>23</v>
      </c>
      <c r="U23" s="112"/>
      <c r="V23" s="112"/>
      <c r="W23" s="112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4" ht="12.75" customHeight="1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4" ht="15.75" customHeight="1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4" ht="213.75" customHeight="1">
      <c r="A26" s="101" t="s">
        <v>234</v>
      </c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8"/>
      <c r="AE26" s="198"/>
      <c r="AF26" s="198"/>
      <c r="AG26" s="198"/>
      <c r="AH26" s="198"/>
      <c r="AI26" s="198"/>
      <c r="AJ26" s="198"/>
      <c r="AK26" s="198"/>
      <c r="AL26" s="198"/>
      <c r="AM26" s="198"/>
      <c r="AN26" s="198"/>
      <c r="AO26" s="198"/>
      <c r="AP26" s="198"/>
      <c r="AQ26" s="198"/>
      <c r="AR26" s="198"/>
      <c r="AS26" s="198"/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</row>
    <row r="27" spans="1:74" ht="9.75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4" ht="15.75" customHeight="1">
      <c r="A28" s="112" t="s">
        <v>35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</row>
    <row r="29" spans="1:74" ht="16.5" customHeight="1">
      <c r="A29" s="199" t="s">
        <v>27</v>
      </c>
      <c r="B29" s="199"/>
      <c r="C29" s="199"/>
      <c r="D29" s="199"/>
      <c r="E29" s="199"/>
      <c r="F29" s="199"/>
      <c r="G29" s="103" t="s">
        <v>39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4" ht="15.75" hidden="1" customHeight="1">
      <c r="A30" s="74">
        <v>1</v>
      </c>
      <c r="B30" s="74"/>
      <c r="C30" s="74"/>
      <c r="D30" s="74"/>
      <c r="E30" s="74"/>
      <c r="F30" s="74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4" ht="10.5" hidden="1" customHeight="1">
      <c r="A31" s="200" t="s">
        <v>32</v>
      </c>
      <c r="B31" s="200"/>
      <c r="C31" s="200"/>
      <c r="D31" s="200"/>
      <c r="E31" s="200"/>
      <c r="F31" s="200"/>
      <c r="G31" s="116" t="s">
        <v>7</v>
      </c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8"/>
      <c r="BV31" s="1" t="s">
        <v>48</v>
      </c>
    </row>
    <row r="32" spans="1:74" ht="31.5" customHeight="1">
      <c r="A32" s="200">
        <v>1</v>
      </c>
      <c r="B32" s="200"/>
      <c r="C32" s="200"/>
      <c r="D32" s="200"/>
      <c r="E32" s="200"/>
      <c r="F32" s="200"/>
      <c r="G32" s="75" t="s">
        <v>128</v>
      </c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20"/>
      <c r="BV32" s="1" t="s">
        <v>47</v>
      </c>
    </row>
    <row r="33" spans="1:74" ht="16.5" customHeight="1">
      <c r="A33" s="200">
        <v>2</v>
      </c>
      <c r="B33" s="200"/>
      <c r="C33" s="200"/>
      <c r="D33" s="200"/>
      <c r="E33" s="200"/>
      <c r="F33" s="200"/>
      <c r="G33" s="75" t="s">
        <v>222</v>
      </c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20"/>
    </row>
    <row r="34" spans="1:74" ht="12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4" ht="15.95" customHeight="1">
      <c r="A35" s="112" t="s">
        <v>37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4" ht="15.95" customHeight="1">
      <c r="A36" s="201" t="s">
        <v>180</v>
      </c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  <c r="BI36" s="202"/>
      <c r="BJ36" s="202"/>
      <c r="BK36" s="202"/>
      <c r="BL36" s="202"/>
    </row>
    <row r="37" spans="1:74" ht="12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spans="1:74" ht="15.75" customHeight="1">
      <c r="A38" s="112" t="s">
        <v>38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</row>
    <row r="39" spans="1:74" ht="21" customHeight="1">
      <c r="A39" s="199" t="s">
        <v>27</v>
      </c>
      <c r="B39" s="199"/>
      <c r="C39" s="199"/>
      <c r="D39" s="199"/>
      <c r="E39" s="199"/>
      <c r="F39" s="199"/>
      <c r="G39" s="103" t="s">
        <v>24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4" ht="15.75" hidden="1" customHeight="1">
      <c r="A40" s="74">
        <v>1</v>
      </c>
      <c r="B40" s="74"/>
      <c r="C40" s="74"/>
      <c r="D40" s="74"/>
      <c r="E40" s="74"/>
      <c r="F40" s="74"/>
      <c r="G40" s="103">
        <v>2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5"/>
    </row>
    <row r="41" spans="1:74" ht="10.5" hidden="1" customHeight="1">
      <c r="A41" s="200" t="s">
        <v>6</v>
      </c>
      <c r="B41" s="200"/>
      <c r="C41" s="200"/>
      <c r="D41" s="200"/>
      <c r="E41" s="200"/>
      <c r="F41" s="200"/>
      <c r="G41" s="116" t="s">
        <v>7</v>
      </c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8"/>
      <c r="BV41" s="1" t="s">
        <v>11</v>
      </c>
    </row>
    <row r="42" spans="1:74" ht="32.25" customHeight="1">
      <c r="A42" s="74">
        <v>1</v>
      </c>
      <c r="B42" s="74"/>
      <c r="C42" s="74"/>
      <c r="D42" s="74"/>
      <c r="E42" s="74"/>
      <c r="F42" s="74"/>
      <c r="G42" s="75" t="s">
        <v>164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7"/>
      <c r="BV42" s="1" t="s">
        <v>12</v>
      </c>
    </row>
    <row r="43" spans="1:7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4" ht="15.75" customHeight="1">
      <c r="A44" s="112" t="s">
        <v>40</v>
      </c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4" ht="15" customHeight="1">
      <c r="A45" s="122" t="s">
        <v>108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21"/>
      <c r="BB45" s="21"/>
      <c r="BC45" s="21"/>
      <c r="BD45" s="21"/>
      <c r="BE45" s="21"/>
      <c r="BF45" s="21"/>
      <c r="BG45" s="21"/>
      <c r="BH45" s="21"/>
      <c r="BI45" s="5"/>
      <c r="BJ45" s="5"/>
      <c r="BK45" s="5"/>
      <c r="BL45" s="5"/>
    </row>
    <row r="46" spans="1:74" ht="13.5" customHeight="1">
      <c r="A46" s="74" t="s">
        <v>27</v>
      </c>
      <c r="B46" s="74"/>
      <c r="C46" s="74"/>
      <c r="D46" s="123" t="s">
        <v>25</v>
      </c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5"/>
      <c r="AC46" s="74" t="s">
        <v>28</v>
      </c>
      <c r="AD46" s="74"/>
      <c r="AE46" s="74"/>
      <c r="AF46" s="74"/>
      <c r="AG46" s="74"/>
      <c r="AH46" s="74"/>
      <c r="AI46" s="74"/>
      <c r="AJ46" s="74"/>
      <c r="AK46" s="74" t="s">
        <v>29</v>
      </c>
      <c r="AL46" s="74"/>
      <c r="AM46" s="74"/>
      <c r="AN46" s="74"/>
      <c r="AO46" s="74"/>
      <c r="AP46" s="74"/>
      <c r="AQ46" s="74"/>
      <c r="AR46" s="74"/>
      <c r="AS46" s="74" t="s">
        <v>26</v>
      </c>
      <c r="AT46" s="74"/>
      <c r="AU46" s="74"/>
      <c r="AV46" s="74"/>
      <c r="AW46" s="74"/>
      <c r="AX46" s="74"/>
      <c r="AY46" s="74"/>
      <c r="AZ46" s="74"/>
      <c r="BA46" s="17"/>
      <c r="BB46" s="17"/>
      <c r="BC46" s="17"/>
      <c r="BD46" s="17"/>
      <c r="BE46" s="17"/>
      <c r="BF46" s="17"/>
      <c r="BG46" s="17"/>
      <c r="BH46" s="17"/>
    </row>
    <row r="47" spans="1:74" ht="13.5" customHeight="1">
      <c r="A47" s="74"/>
      <c r="B47" s="74"/>
      <c r="C47" s="74"/>
      <c r="D47" s="126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8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7"/>
      <c r="BB47" s="17"/>
      <c r="BC47" s="17"/>
      <c r="BD47" s="17"/>
      <c r="BE47" s="17"/>
      <c r="BF47" s="17"/>
      <c r="BG47" s="17"/>
      <c r="BH47" s="17"/>
    </row>
    <row r="48" spans="1:74" ht="15.75">
      <c r="A48" s="74">
        <v>1</v>
      </c>
      <c r="B48" s="74"/>
      <c r="C48" s="74"/>
      <c r="D48" s="106">
        <v>2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74">
        <v>3</v>
      </c>
      <c r="AD48" s="74"/>
      <c r="AE48" s="74"/>
      <c r="AF48" s="74"/>
      <c r="AG48" s="74"/>
      <c r="AH48" s="74"/>
      <c r="AI48" s="74"/>
      <c r="AJ48" s="74"/>
      <c r="AK48" s="74">
        <v>4</v>
      </c>
      <c r="AL48" s="74"/>
      <c r="AM48" s="74"/>
      <c r="AN48" s="74"/>
      <c r="AO48" s="74"/>
      <c r="AP48" s="74"/>
      <c r="AQ48" s="74"/>
      <c r="AR48" s="74"/>
      <c r="AS48" s="74">
        <v>5</v>
      </c>
      <c r="AT48" s="74"/>
      <c r="AU48" s="74"/>
      <c r="AV48" s="74"/>
      <c r="AW48" s="74"/>
      <c r="AX48" s="74"/>
      <c r="AY48" s="74"/>
      <c r="AZ48" s="74"/>
      <c r="BA48" s="17"/>
      <c r="BB48" s="17"/>
      <c r="BC48" s="17"/>
      <c r="BD48" s="17"/>
      <c r="BE48" s="17"/>
      <c r="BF48" s="17"/>
      <c r="BG48" s="17"/>
      <c r="BH48" s="17"/>
    </row>
    <row r="49" spans="1:74" s="4" customFormat="1" ht="12.75" hidden="1" customHeight="1">
      <c r="A49" s="200" t="s">
        <v>6</v>
      </c>
      <c r="B49" s="200"/>
      <c r="C49" s="200"/>
      <c r="D49" s="113" t="s">
        <v>7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5"/>
      <c r="AC49" s="203" t="s">
        <v>8</v>
      </c>
      <c r="AD49" s="203"/>
      <c r="AE49" s="203"/>
      <c r="AF49" s="203"/>
      <c r="AG49" s="203"/>
      <c r="AH49" s="203"/>
      <c r="AI49" s="203"/>
      <c r="AJ49" s="203"/>
      <c r="AK49" s="203" t="s">
        <v>9</v>
      </c>
      <c r="AL49" s="203"/>
      <c r="AM49" s="203"/>
      <c r="AN49" s="203"/>
      <c r="AO49" s="203"/>
      <c r="AP49" s="203"/>
      <c r="AQ49" s="203"/>
      <c r="AR49" s="203"/>
      <c r="AS49" s="204" t="s">
        <v>10</v>
      </c>
      <c r="AT49" s="203"/>
      <c r="AU49" s="203"/>
      <c r="AV49" s="203"/>
      <c r="AW49" s="203"/>
      <c r="AX49" s="203"/>
      <c r="AY49" s="203"/>
      <c r="AZ49" s="203"/>
      <c r="BA49" s="18"/>
      <c r="BB49" s="19"/>
      <c r="BC49" s="19"/>
      <c r="BD49" s="19"/>
      <c r="BE49" s="19"/>
      <c r="BF49" s="19"/>
      <c r="BG49" s="19"/>
      <c r="BH49" s="19"/>
      <c r="BV49" s="4" t="s">
        <v>13</v>
      </c>
    </row>
    <row r="50" spans="1:74" ht="59.25" customHeight="1">
      <c r="A50" s="200">
        <v>1</v>
      </c>
      <c r="B50" s="200"/>
      <c r="C50" s="200"/>
      <c r="D50" s="221" t="s">
        <v>235</v>
      </c>
      <c r="E50" s="22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3"/>
      <c r="AC50" s="171">
        <v>15061377</v>
      </c>
      <c r="AD50" s="171"/>
      <c r="AE50" s="171"/>
      <c r="AF50" s="171"/>
      <c r="AG50" s="171"/>
      <c r="AH50" s="171"/>
      <c r="AI50" s="171"/>
      <c r="AJ50" s="171"/>
      <c r="AK50" s="171">
        <v>0</v>
      </c>
      <c r="AL50" s="171"/>
      <c r="AM50" s="171"/>
      <c r="AN50" s="171"/>
      <c r="AO50" s="171"/>
      <c r="AP50" s="171"/>
      <c r="AQ50" s="171"/>
      <c r="AR50" s="171"/>
      <c r="AS50" s="171">
        <f>AC50+AK50</f>
        <v>15061377</v>
      </c>
      <c r="AT50" s="171"/>
      <c r="AU50" s="171"/>
      <c r="AV50" s="171"/>
      <c r="AW50" s="171"/>
      <c r="AX50" s="171"/>
      <c r="AY50" s="171"/>
      <c r="AZ50" s="171"/>
      <c r="BA50" s="20"/>
      <c r="BB50" s="20"/>
      <c r="BC50" s="20"/>
      <c r="BD50" s="20"/>
      <c r="BE50" s="20"/>
      <c r="BF50" s="20"/>
      <c r="BG50" s="20"/>
      <c r="BH50" s="20"/>
      <c r="BV50" s="1" t="s">
        <v>14</v>
      </c>
    </row>
    <row r="51" spans="1:74" s="45" customFormat="1" ht="15.75">
      <c r="A51" s="181"/>
      <c r="B51" s="181"/>
      <c r="C51" s="181"/>
      <c r="D51" s="141" t="s">
        <v>66</v>
      </c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8"/>
      <c r="AC51" s="180">
        <f>AC50</f>
        <v>15061377</v>
      </c>
      <c r="AD51" s="180"/>
      <c r="AE51" s="180"/>
      <c r="AF51" s="180"/>
      <c r="AG51" s="180"/>
      <c r="AH51" s="180"/>
      <c r="AI51" s="180"/>
      <c r="AJ51" s="180"/>
      <c r="AK51" s="180">
        <f>AK50</f>
        <v>0</v>
      </c>
      <c r="AL51" s="180"/>
      <c r="AM51" s="180"/>
      <c r="AN51" s="180"/>
      <c r="AO51" s="180"/>
      <c r="AP51" s="180"/>
      <c r="AQ51" s="180"/>
      <c r="AR51" s="180"/>
      <c r="AS51" s="180">
        <f>AC51+AK51</f>
        <v>15061377</v>
      </c>
      <c r="AT51" s="180"/>
      <c r="AU51" s="180"/>
      <c r="AV51" s="180"/>
      <c r="AW51" s="180"/>
      <c r="AX51" s="180"/>
      <c r="AY51" s="180"/>
      <c r="AZ51" s="180"/>
      <c r="BA51" s="66"/>
      <c r="BB51" s="66"/>
      <c r="BC51" s="66"/>
      <c r="BD51" s="66"/>
      <c r="BE51" s="66"/>
      <c r="BF51" s="66"/>
      <c r="BG51" s="66"/>
      <c r="BH51" s="66"/>
    </row>
    <row r="53" spans="1:74" ht="15.75" customHeight="1">
      <c r="A53" s="87" t="s">
        <v>41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</row>
    <row r="54" spans="1:74" ht="15" customHeight="1">
      <c r="A54" s="122" t="s">
        <v>108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4" s="62" customFormat="1" ht="15" customHeight="1">
      <c r="A55" s="74" t="s">
        <v>27</v>
      </c>
      <c r="B55" s="74"/>
      <c r="C55" s="74"/>
      <c r="D55" s="123" t="s">
        <v>33</v>
      </c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5"/>
      <c r="AB55" s="74" t="s">
        <v>28</v>
      </c>
      <c r="AC55" s="74"/>
      <c r="AD55" s="74"/>
      <c r="AE55" s="74"/>
      <c r="AF55" s="74"/>
      <c r="AG55" s="74"/>
      <c r="AH55" s="74"/>
      <c r="AI55" s="74"/>
      <c r="AJ55" s="74" t="s">
        <v>29</v>
      </c>
      <c r="AK55" s="74"/>
      <c r="AL55" s="74"/>
      <c r="AM55" s="74"/>
      <c r="AN55" s="74"/>
      <c r="AO55" s="74"/>
      <c r="AP55" s="74"/>
      <c r="AQ55" s="74"/>
      <c r="AR55" s="74" t="s">
        <v>26</v>
      </c>
      <c r="AS55" s="74"/>
      <c r="AT55" s="74"/>
      <c r="AU55" s="74"/>
      <c r="AV55" s="74"/>
      <c r="AW55" s="74"/>
      <c r="AX55" s="74"/>
      <c r="AY55" s="74"/>
    </row>
    <row r="56" spans="1:74" s="62" customFormat="1" ht="15" customHeight="1">
      <c r="A56" s="74"/>
      <c r="B56" s="74"/>
      <c r="C56" s="74"/>
      <c r="D56" s="126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8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</row>
    <row r="57" spans="1:74" ht="15.75" customHeight="1">
      <c r="A57" s="74">
        <v>1</v>
      </c>
      <c r="B57" s="74"/>
      <c r="C57" s="74"/>
      <c r="D57" s="106">
        <v>2</v>
      </c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8"/>
      <c r="AB57" s="74">
        <v>3</v>
      </c>
      <c r="AC57" s="74"/>
      <c r="AD57" s="74"/>
      <c r="AE57" s="74"/>
      <c r="AF57" s="74"/>
      <c r="AG57" s="74"/>
      <c r="AH57" s="74"/>
      <c r="AI57" s="74"/>
      <c r="AJ57" s="74">
        <v>4</v>
      </c>
      <c r="AK57" s="74"/>
      <c r="AL57" s="74"/>
      <c r="AM57" s="74"/>
      <c r="AN57" s="74"/>
      <c r="AO57" s="74"/>
      <c r="AP57" s="74"/>
      <c r="AQ57" s="74"/>
      <c r="AR57" s="74">
        <v>5</v>
      </c>
      <c r="AS57" s="74"/>
      <c r="AT57" s="74"/>
      <c r="AU57" s="74"/>
      <c r="AV57" s="74"/>
      <c r="AW57" s="74"/>
      <c r="AX57" s="74"/>
      <c r="AY57" s="74"/>
    </row>
    <row r="58" spans="1:74" ht="12.75" hidden="1" customHeight="1">
      <c r="A58" s="200" t="s">
        <v>6</v>
      </c>
      <c r="B58" s="200"/>
      <c r="C58" s="200"/>
      <c r="D58" s="116" t="s">
        <v>7</v>
      </c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8"/>
      <c r="AB58" s="203" t="s">
        <v>8</v>
      </c>
      <c r="AC58" s="203"/>
      <c r="AD58" s="203"/>
      <c r="AE58" s="203"/>
      <c r="AF58" s="203"/>
      <c r="AG58" s="203"/>
      <c r="AH58" s="203"/>
      <c r="AI58" s="203"/>
      <c r="AJ58" s="203" t="s">
        <v>9</v>
      </c>
      <c r="AK58" s="203"/>
      <c r="AL58" s="203"/>
      <c r="AM58" s="203"/>
      <c r="AN58" s="203"/>
      <c r="AO58" s="203"/>
      <c r="AP58" s="203"/>
      <c r="AQ58" s="203"/>
      <c r="AR58" s="203" t="s">
        <v>10</v>
      </c>
      <c r="AS58" s="203"/>
      <c r="AT58" s="203"/>
      <c r="AU58" s="203"/>
      <c r="AV58" s="203"/>
      <c r="AW58" s="203"/>
      <c r="AX58" s="203"/>
      <c r="AY58" s="203"/>
      <c r="BV58" s="1" t="s">
        <v>15</v>
      </c>
    </row>
    <row r="59" spans="1:74" ht="21" customHeight="1">
      <c r="A59" s="200">
        <v>1</v>
      </c>
      <c r="B59" s="200"/>
      <c r="C59" s="200"/>
      <c r="D59" s="224" t="s">
        <v>133</v>
      </c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25"/>
      <c r="AB59" s="171">
        <f>AC51</f>
        <v>15061377</v>
      </c>
      <c r="AC59" s="171"/>
      <c r="AD59" s="171"/>
      <c r="AE59" s="171"/>
      <c r="AF59" s="171"/>
      <c r="AG59" s="171"/>
      <c r="AH59" s="171"/>
      <c r="AI59" s="171"/>
      <c r="AJ59" s="171">
        <v>0</v>
      </c>
      <c r="AK59" s="171"/>
      <c r="AL59" s="171"/>
      <c r="AM59" s="171"/>
      <c r="AN59" s="171"/>
      <c r="AO59" s="171"/>
      <c r="AP59" s="171"/>
      <c r="AQ59" s="171"/>
      <c r="AR59" s="171">
        <f>AB59+AJ59</f>
        <v>15061377</v>
      </c>
      <c r="AS59" s="171"/>
      <c r="AT59" s="171"/>
      <c r="AU59" s="171"/>
      <c r="AV59" s="171"/>
      <c r="AW59" s="171"/>
      <c r="AX59" s="171"/>
      <c r="AY59" s="171"/>
      <c r="BV59" s="1" t="s">
        <v>16</v>
      </c>
    </row>
    <row r="60" spans="1:74" s="4" customFormat="1" ht="16.5" customHeight="1">
      <c r="A60" s="205"/>
      <c r="B60" s="205"/>
      <c r="C60" s="205"/>
      <c r="D60" s="141" t="s">
        <v>26</v>
      </c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8"/>
      <c r="AB60" s="180">
        <f>AB59</f>
        <v>15061377</v>
      </c>
      <c r="AC60" s="180"/>
      <c r="AD60" s="180"/>
      <c r="AE60" s="180"/>
      <c r="AF60" s="180"/>
      <c r="AG60" s="180"/>
      <c r="AH60" s="180"/>
      <c r="AI60" s="180"/>
      <c r="AJ60" s="180">
        <f>AJ59</f>
        <v>0</v>
      </c>
      <c r="AK60" s="180"/>
      <c r="AL60" s="180"/>
      <c r="AM60" s="180"/>
      <c r="AN60" s="180"/>
      <c r="AO60" s="180"/>
      <c r="AP60" s="180"/>
      <c r="AQ60" s="180"/>
      <c r="AR60" s="180">
        <f>AB60+AJ60</f>
        <v>15061377</v>
      </c>
      <c r="AS60" s="180"/>
      <c r="AT60" s="180"/>
      <c r="AU60" s="180"/>
      <c r="AV60" s="180"/>
      <c r="AW60" s="180"/>
      <c r="AX60" s="180"/>
      <c r="AY60" s="180"/>
    </row>
    <row r="62" spans="1:74" ht="15.75" customHeight="1">
      <c r="A62" s="112" t="s">
        <v>42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  <c r="BF62" s="112"/>
      <c r="BG62" s="112"/>
      <c r="BH62" s="112"/>
      <c r="BI62" s="112"/>
      <c r="BJ62" s="112"/>
      <c r="BK62" s="112"/>
      <c r="BL62" s="112"/>
    </row>
    <row r="63" spans="1:74" ht="30" customHeight="1">
      <c r="A63" s="74" t="s">
        <v>27</v>
      </c>
      <c r="B63" s="74"/>
      <c r="C63" s="74"/>
      <c r="D63" s="74"/>
      <c r="E63" s="74"/>
      <c r="F63" s="74"/>
      <c r="G63" s="106" t="s">
        <v>43</v>
      </c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8"/>
      <c r="Z63" s="74" t="s">
        <v>2</v>
      </c>
      <c r="AA63" s="74"/>
      <c r="AB63" s="74"/>
      <c r="AC63" s="74"/>
      <c r="AD63" s="74"/>
      <c r="AE63" s="74" t="s">
        <v>1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106" t="s">
        <v>28</v>
      </c>
      <c r="AP63" s="107"/>
      <c r="AQ63" s="107"/>
      <c r="AR63" s="107"/>
      <c r="AS63" s="107"/>
      <c r="AT63" s="107"/>
      <c r="AU63" s="107"/>
      <c r="AV63" s="108"/>
      <c r="AW63" s="106" t="s">
        <v>29</v>
      </c>
      <c r="AX63" s="107"/>
      <c r="AY63" s="107"/>
      <c r="AZ63" s="107"/>
      <c r="BA63" s="107"/>
      <c r="BB63" s="107"/>
      <c r="BC63" s="107"/>
      <c r="BD63" s="108"/>
      <c r="BE63" s="106" t="s">
        <v>26</v>
      </c>
      <c r="BF63" s="107"/>
      <c r="BG63" s="107"/>
      <c r="BH63" s="107"/>
      <c r="BI63" s="107"/>
      <c r="BJ63" s="107"/>
      <c r="BK63" s="107"/>
      <c r="BL63" s="108"/>
    </row>
    <row r="64" spans="1:74" ht="15.75" customHeight="1">
      <c r="A64" s="200">
        <v>1</v>
      </c>
      <c r="B64" s="200"/>
      <c r="C64" s="200"/>
      <c r="D64" s="200"/>
      <c r="E64" s="200"/>
      <c r="F64" s="200"/>
      <c r="G64" s="113">
        <v>2</v>
      </c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5"/>
      <c r="Z64" s="200">
        <v>3</v>
      </c>
      <c r="AA64" s="200"/>
      <c r="AB64" s="200"/>
      <c r="AC64" s="200"/>
      <c r="AD64" s="200"/>
      <c r="AE64" s="200">
        <v>4</v>
      </c>
      <c r="AF64" s="200"/>
      <c r="AG64" s="200"/>
      <c r="AH64" s="200"/>
      <c r="AI64" s="200"/>
      <c r="AJ64" s="200"/>
      <c r="AK64" s="200"/>
      <c r="AL64" s="200"/>
      <c r="AM64" s="200"/>
      <c r="AN64" s="200"/>
      <c r="AO64" s="200">
        <v>5</v>
      </c>
      <c r="AP64" s="200"/>
      <c r="AQ64" s="200"/>
      <c r="AR64" s="200"/>
      <c r="AS64" s="200"/>
      <c r="AT64" s="200"/>
      <c r="AU64" s="200"/>
      <c r="AV64" s="200"/>
      <c r="AW64" s="200">
        <v>6</v>
      </c>
      <c r="AX64" s="200"/>
      <c r="AY64" s="200"/>
      <c r="AZ64" s="200"/>
      <c r="BA64" s="200"/>
      <c r="BB64" s="200"/>
      <c r="BC64" s="200"/>
      <c r="BD64" s="200"/>
      <c r="BE64" s="200">
        <v>7</v>
      </c>
      <c r="BF64" s="200"/>
      <c r="BG64" s="200"/>
      <c r="BH64" s="200"/>
      <c r="BI64" s="200"/>
      <c r="BJ64" s="200"/>
      <c r="BK64" s="200"/>
      <c r="BL64" s="200"/>
    </row>
    <row r="65" spans="1:77" ht="12.75" hidden="1" customHeight="1">
      <c r="A65" s="200" t="s">
        <v>32</v>
      </c>
      <c r="B65" s="200"/>
      <c r="C65" s="200"/>
      <c r="D65" s="200"/>
      <c r="E65" s="200"/>
      <c r="F65" s="200"/>
      <c r="G65" s="116" t="s">
        <v>7</v>
      </c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8"/>
      <c r="Z65" s="200" t="s">
        <v>19</v>
      </c>
      <c r="AA65" s="200"/>
      <c r="AB65" s="200"/>
      <c r="AC65" s="200"/>
      <c r="AD65" s="200"/>
      <c r="AE65" s="227" t="s">
        <v>31</v>
      </c>
      <c r="AF65" s="227"/>
      <c r="AG65" s="227"/>
      <c r="AH65" s="227"/>
      <c r="AI65" s="227"/>
      <c r="AJ65" s="227"/>
      <c r="AK65" s="227"/>
      <c r="AL65" s="227"/>
      <c r="AM65" s="227"/>
      <c r="AN65" s="116"/>
      <c r="AO65" s="203" t="s">
        <v>8</v>
      </c>
      <c r="AP65" s="203"/>
      <c r="AQ65" s="203"/>
      <c r="AR65" s="203"/>
      <c r="AS65" s="203"/>
      <c r="AT65" s="203"/>
      <c r="AU65" s="203"/>
      <c r="AV65" s="203"/>
      <c r="AW65" s="203" t="s">
        <v>30</v>
      </c>
      <c r="AX65" s="203"/>
      <c r="AY65" s="203"/>
      <c r="AZ65" s="203"/>
      <c r="BA65" s="203"/>
      <c r="BB65" s="203"/>
      <c r="BC65" s="203"/>
      <c r="BD65" s="203"/>
      <c r="BE65" s="203" t="s">
        <v>68</v>
      </c>
      <c r="BF65" s="203"/>
      <c r="BG65" s="203"/>
      <c r="BH65" s="203"/>
      <c r="BI65" s="203"/>
      <c r="BJ65" s="203"/>
      <c r="BK65" s="203"/>
      <c r="BL65" s="203"/>
      <c r="BV65" s="1" t="s">
        <v>17</v>
      </c>
    </row>
    <row r="66" spans="1:77" s="4" customFormat="1" ht="17.25" customHeight="1">
      <c r="A66" s="147">
        <v>0</v>
      </c>
      <c r="B66" s="148"/>
      <c r="C66" s="148"/>
      <c r="D66" s="148"/>
      <c r="E66" s="148"/>
      <c r="F66" s="149"/>
      <c r="G66" s="150" t="s">
        <v>67</v>
      </c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2"/>
      <c r="Z66" s="168"/>
      <c r="AA66" s="169"/>
      <c r="AB66" s="169"/>
      <c r="AC66" s="169"/>
      <c r="AD66" s="170"/>
      <c r="AE66" s="150"/>
      <c r="AF66" s="151"/>
      <c r="AG66" s="151"/>
      <c r="AH66" s="151"/>
      <c r="AI66" s="151"/>
      <c r="AJ66" s="151"/>
      <c r="AK66" s="151"/>
      <c r="AL66" s="151"/>
      <c r="AM66" s="151"/>
      <c r="AN66" s="152"/>
      <c r="AO66" s="144"/>
      <c r="AP66" s="145"/>
      <c r="AQ66" s="145"/>
      <c r="AR66" s="145"/>
      <c r="AS66" s="145"/>
      <c r="AT66" s="145"/>
      <c r="AU66" s="145"/>
      <c r="AV66" s="146"/>
      <c r="AW66" s="144"/>
      <c r="AX66" s="145"/>
      <c r="AY66" s="145"/>
      <c r="AZ66" s="145"/>
      <c r="BA66" s="145"/>
      <c r="BB66" s="145"/>
      <c r="BC66" s="145"/>
      <c r="BD66" s="146"/>
      <c r="BE66" s="144"/>
      <c r="BF66" s="145"/>
      <c r="BG66" s="145"/>
      <c r="BH66" s="145"/>
      <c r="BI66" s="145"/>
      <c r="BJ66" s="145"/>
      <c r="BK66" s="145"/>
      <c r="BL66" s="146"/>
      <c r="BV66" s="4" t="s">
        <v>18</v>
      </c>
    </row>
    <row r="67" spans="1:77" ht="44.25" customHeight="1">
      <c r="A67" s="106">
        <v>1</v>
      </c>
      <c r="B67" s="107"/>
      <c r="C67" s="107"/>
      <c r="D67" s="107"/>
      <c r="E67" s="107"/>
      <c r="F67" s="108"/>
      <c r="G67" s="75" t="s">
        <v>165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175" t="s">
        <v>70</v>
      </c>
      <c r="AA67" s="176"/>
      <c r="AB67" s="176"/>
      <c r="AC67" s="176"/>
      <c r="AD67" s="177"/>
      <c r="AE67" s="228" t="s">
        <v>254</v>
      </c>
      <c r="AF67" s="231"/>
      <c r="AG67" s="231"/>
      <c r="AH67" s="231"/>
      <c r="AI67" s="231"/>
      <c r="AJ67" s="231"/>
      <c r="AK67" s="231"/>
      <c r="AL67" s="231"/>
      <c r="AM67" s="231"/>
      <c r="AN67" s="232"/>
      <c r="AO67" s="82">
        <v>5056</v>
      </c>
      <c r="AP67" s="83"/>
      <c r="AQ67" s="83"/>
      <c r="AR67" s="83"/>
      <c r="AS67" s="83"/>
      <c r="AT67" s="83"/>
      <c r="AU67" s="83"/>
      <c r="AV67" s="84"/>
      <c r="AW67" s="82">
        <v>0</v>
      </c>
      <c r="AX67" s="83"/>
      <c r="AY67" s="83"/>
      <c r="AZ67" s="83"/>
      <c r="BA67" s="83"/>
      <c r="BB67" s="83"/>
      <c r="BC67" s="83"/>
      <c r="BD67" s="84"/>
      <c r="BE67" s="82">
        <f>AO67</f>
        <v>5056</v>
      </c>
      <c r="BF67" s="83"/>
      <c r="BG67" s="83"/>
      <c r="BH67" s="83"/>
      <c r="BI67" s="83"/>
      <c r="BJ67" s="83"/>
      <c r="BK67" s="83"/>
      <c r="BL67" s="84"/>
    </row>
    <row r="68" spans="1:77" ht="46.5" customHeight="1">
      <c r="A68" s="106">
        <v>2</v>
      </c>
      <c r="B68" s="107"/>
      <c r="C68" s="107"/>
      <c r="D68" s="107"/>
      <c r="E68" s="107"/>
      <c r="F68" s="108"/>
      <c r="G68" s="75" t="s">
        <v>255</v>
      </c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20"/>
      <c r="Z68" s="175" t="s">
        <v>70</v>
      </c>
      <c r="AA68" s="176"/>
      <c r="AB68" s="176"/>
      <c r="AC68" s="176"/>
      <c r="AD68" s="177"/>
      <c r="AE68" s="228" t="s">
        <v>254</v>
      </c>
      <c r="AF68" s="231"/>
      <c r="AG68" s="231"/>
      <c r="AH68" s="231"/>
      <c r="AI68" s="231"/>
      <c r="AJ68" s="231"/>
      <c r="AK68" s="231"/>
      <c r="AL68" s="231"/>
      <c r="AM68" s="231"/>
      <c r="AN68" s="232"/>
      <c r="AO68" s="82">
        <v>62</v>
      </c>
      <c r="AP68" s="83"/>
      <c r="AQ68" s="83"/>
      <c r="AR68" s="83"/>
      <c r="AS68" s="83"/>
      <c r="AT68" s="83"/>
      <c r="AU68" s="83"/>
      <c r="AV68" s="84"/>
      <c r="AW68" s="82">
        <v>0</v>
      </c>
      <c r="AX68" s="83"/>
      <c r="AY68" s="83"/>
      <c r="AZ68" s="83"/>
      <c r="BA68" s="83"/>
      <c r="BB68" s="83"/>
      <c r="BC68" s="83"/>
      <c r="BD68" s="84"/>
      <c r="BE68" s="82">
        <f t="shared" ref="BE68:BE72" si="0">AO68</f>
        <v>62</v>
      </c>
      <c r="BF68" s="83"/>
      <c r="BG68" s="83"/>
      <c r="BH68" s="83"/>
      <c r="BI68" s="83"/>
      <c r="BJ68" s="83"/>
      <c r="BK68" s="83"/>
      <c r="BL68" s="84"/>
    </row>
    <row r="69" spans="1:77" ht="45" customHeight="1">
      <c r="A69" s="74">
        <v>3</v>
      </c>
      <c r="B69" s="74"/>
      <c r="C69" s="74"/>
      <c r="D69" s="74"/>
      <c r="E69" s="74"/>
      <c r="F69" s="74"/>
      <c r="G69" s="75" t="s">
        <v>166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8" t="s">
        <v>76</v>
      </c>
      <c r="AA69" s="78"/>
      <c r="AB69" s="78"/>
      <c r="AC69" s="78"/>
      <c r="AD69" s="78"/>
      <c r="AE69" s="79" t="s">
        <v>232</v>
      </c>
      <c r="AF69" s="80"/>
      <c r="AG69" s="80"/>
      <c r="AH69" s="80"/>
      <c r="AI69" s="80"/>
      <c r="AJ69" s="80"/>
      <c r="AK69" s="80"/>
      <c r="AL69" s="80"/>
      <c r="AM69" s="80"/>
      <c r="AN69" s="81"/>
      <c r="AO69" s="85">
        <v>9412313</v>
      </c>
      <c r="AP69" s="85"/>
      <c r="AQ69" s="85"/>
      <c r="AR69" s="85"/>
      <c r="AS69" s="85"/>
      <c r="AT69" s="85"/>
      <c r="AU69" s="85"/>
      <c r="AV69" s="85"/>
      <c r="AW69" s="85">
        <v>0</v>
      </c>
      <c r="AX69" s="85"/>
      <c r="AY69" s="85"/>
      <c r="AZ69" s="85"/>
      <c r="BA69" s="85"/>
      <c r="BB69" s="85"/>
      <c r="BC69" s="85"/>
      <c r="BD69" s="85"/>
      <c r="BE69" s="82">
        <f t="shared" si="0"/>
        <v>9412313</v>
      </c>
      <c r="BF69" s="83"/>
      <c r="BG69" s="83"/>
      <c r="BH69" s="83"/>
      <c r="BI69" s="83"/>
      <c r="BJ69" s="83"/>
      <c r="BK69" s="83"/>
      <c r="BL69" s="84"/>
    </row>
    <row r="70" spans="1:77" ht="47.25" customHeight="1">
      <c r="A70" s="74">
        <v>4</v>
      </c>
      <c r="B70" s="74"/>
      <c r="C70" s="74"/>
      <c r="D70" s="74"/>
      <c r="E70" s="74"/>
      <c r="F70" s="74"/>
      <c r="G70" s="75" t="s">
        <v>256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78" t="s">
        <v>76</v>
      </c>
      <c r="AA70" s="78"/>
      <c r="AB70" s="78"/>
      <c r="AC70" s="78"/>
      <c r="AD70" s="78"/>
      <c r="AE70" s="79" t="s">
        <v>232</v>
      </c>
      <c r="AF70" s="80"/>
      <c r="AG70" s="80"/>
      <c r="AH70" s="80"/>
      <c r="AI70" s="80"/>
      <c r="AJ70" s="80"/>
      <c r="AK70" s="80"/>
      <c r="AL70" s="80"/>
      <c r="AM70" s="80"/>
      <c r="AN70" s="81"/>
      <c r="AO70" s="85">
        <v>1824540</v>
      </c>
      <c r="AP70" s="85"/>
      <c r="AQ70" s="85"/>
      <c r="AR70" s="85"/>
      <c r="AS70" s="85"/>
      <c r="AT70" s="85"/>
      <c r="AU70" s="85"/>
      <c r="AV70" s="85"/>
      <c r="AW70" s="85">
        <v>0</v>
      </c>
      <c r="AX70" s="85"/>
      <c r="AY70" s="85"/>
      <c r="AZ70" s="85"/>
      <c r="BA70" s="85"/>
      <c r="BB70" s="85"/>
      <c r="BC70" s="85"/>
      <c r="BD70" s="85"/>
      <c r="BE70" s="82">
        <f t="shared" si="0"/>
        <v>1824540</v>
      </c>
      <c r="BF70" s="83"/>
      <c r="BG70" s="83"/>
      <c r="BH70" s="83"/>
      <c r="BI70" s="83"/>
      <c r="BJ70" s="83"/>
      <c r="BK70" s="83"/>
      <c r="BL70" s="84"/>
    </row>
    <row r="71" spans="1:77" ht="45" customHeight="1">
      <c r="A71" s="74">
        <v>5</v>
      </c>
      <c r="B71" s="74"/>
      <c r="C71" s="74"/>
      <c r="D71" s="74"/>
      <c r="E71" s="74"/>
      <c r="F71" s="74"/>
      <c r="G71" s="75" t="s">
        <v>167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78" t="s">
        <v>76</v>
      </c>
      <c r="AA71" s="78"/>
      <c r="AB71" s="78"/>
      <c r="AC71" s="78"/>
      <c r="AD71" s="78"/>
      <c r="AE71" s="79" t="s">
        <v>232</v>
      </c>
      <c r="AF71" s="80"/>
      <c r="AG71" s="80"/>
      <c r="AH71" s="80"/>
      <c r="AI71" s="80"/>
      <c r="AJ71" s="80"/>
      <c r="AK71" s="80"/>
      <c r="AL71" s="80"/>
      <c r="AM71" s="80"/>
      <c r="AN71" s="81"/>
      <c r="AO71" s="85">
        <v>630500</v>
      </c>
      <c r="AP71" s="85"/>
      <c r="AQ71" s="85"/>
      <c r="AR71" s="85"/>
      <c r="AS71" s="85"/>
      <c r="AT71" s="85"/>
      <c r="AU71" s="85"/>
      <c r="AV71" s="85"/>
      <c r="AW71" s="85">
        <v>0</v>
      </c>
      <c r="AX71" s="85"/>
      <c r="AY71" s="85"/>
      <c r="AZ71" s="85"/>
      <c r="BA71" s="85"/>
      <c r="BB71" s="85"/>
      <c r="BC71" s="85"/>
      <c r="BD71" s="85"/>
      <c r="BE71" s="82">
        <f t="shared" si="0"/>
        <v>630500</v>
      </c>
      <c r="BF71" s="83"/>
      <c r="BG71" s="83"/>
      <c r="BH71" s="83"/>
      <c r="BI71" s="83"/>
      <c r="BJ71" s="83"/>
      <c r="BK71" s="83"/>
      <c r="BL71" s="84"/>
    </row>
    <row r="72" spans="1:77" ht="47.25" customHeight="1">
      <c r="A72" s="74">
        <v>6</v>
      </c>
      <c r="B72" s="74"/>
      <c r="C72" s="74"/>
      <c r="D72" s="74"/>
      <c r="E72" s="74"/>
      <c r="F72" s="74"/>
      <c r="G72" s="75" t="s">
        <v>138</v>
      </c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7"/>
      <c r="Z72" s="78" t="s">
        <v>76</v>
      </c>
      <c r="AA72" s="78"/>
      <c r="AB72" s="78"/>
      <c r="AC72" s="78"/>
      <c r="AD72" s="78"/>
      <c r="AE72" s="79" t="s">
        <v>232</v>
      </c>
      <c r="AF72" s="80"/>
      <c r="AG72" s="80"/>
      <c r="AH72" s="80"/>
      <c r="AI72" s="80"/>
      <c r="AJ72" s="80"/>
      <c r="AK72" s="80"/>
      <c r="AL72" s="80"/>
      <c r="AM72" s="80"/>
      <c r="AN72" s="81"/>
      <c r="AO72" s="85">
        <v>2069000</v>
      </c>
      <c r="AP72" s="85"/>
      <c r="AQ72" s="85"/>
      <c r="AR72" s="85"/>
      <c r="AS72" s="85"/>
      <c r="AT72" s="85"/>
      <c r="AU72" s="85"/>
      <c r="AV72" s="85"/>
      <c r="AW72" s="85">
        <v>0</v>
      </c>
      <c r="AX72" s="85"/>
      <c r="AY72" s="85"/>
      <c r="AZ72" s="85"/>
      <c r="BA72" s="85"/>
      <c r="BB72" s="85"/>
      <c r="BC72" s="85"/>
      <c r="BD72" s="85"/>
      <c r="BE72" s="82">
        <f t="shared" si="0"/>
        <v>2069000</v>
      </c>
      <c r="BF72" s="83"/>
      <c r="BG72" s="83"/>
      <c r="BH72" s="83"/>
      <c r="BI72" s="83"/>
      <c r="BJ72" s="83"/>
      <c r="BK72" s="83"/>
      <c r="BL72" s="84"/>
    </row>
    <row r="73" spans="1:77" s="4" customFormat="1" ht="20.25" customHeight="1">
      <c r="A73" s="147">
        <v>0</v>
      </c>
      <c r="B73" s="148"/>
      <c r="C73" s="148"/>
      <c r="D73" s="148"/>
      <c r="E73" s="148"/>
      <c r="F73" s="149"/>
      <c r="G73" s="150" t="s">
        <v>80</v>
      </c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1"/>
      <c r="Y73" s="152"/>
      <c r="Z73" s="168"/>
      <c r="AA73" s="169"/>
      <c r="AB73" s="169"/>
      <c r="AC73" s="169"/>
      <c r="AD73" s="170"/>
      <c r="AE73" s="150"/>
      <c r="AF73" s="151"/>
      <c r="AG73" s="151"/>
      <c r="AH73" s="151"/>
      <c r="AI73" s="151"/>
      <c r="AJ73" s="151"/>
      <c r="AK73" s="151"/>
      <c r="AL73" s="151"/>
      <c r="AM73" s="151"/>
      <c r="AN73" s="152"/>
      <c r="AO73" s="144"/>
      <c r="AP73" s="145"/>
      <c r="AQ73" s="145"/>
      <c r="AR73" s="145"/>
      <c r="AS73" s="145"/>
      <c r="AT73" s="145"/>
      <c r="AU73" s="145"/>
      <c r="AV73" s="146"/>
      <c r="AW73" s="144"/>
      <c r="AX73" s="145"/>
      <c r="AY73" s="145"/>
      <c r="AZ73" s="145"/>
      <c r="BA73" s="145"/>
      <c r="BB73" s="145"/>
      <c r="BC73" s="145"/>
      <c r="BD73" s="146"/>
      <c r="BE73" s="144"/>
      <c r="BF73" s="145"/>
      <c r="BG73" s="145"/>
      <c r="BH73" s="145"/>
      <c r="BI73" s="145"/>
      <c r="BJ73" s="145"/>
      <c r="BK73" s="145"/>
      <c r="BL73" s="146"/>
      <c r="BW73" s="68">
        <f>AO70+AO71+AO72+AO73+AO74</f>
        <v>4529096</v>
      </c>
      <c r="BX73" s="1"/>
      <c r="BY73" s="1"/>
    </row>
    <row r="74" spans="1:77" ht="46.5" customHeight="1">
      <c r="A74" s="106">
        <v>1</v>
      </c>
      <c r="B74" s="107"/>
      <c r="C74" s="107"/>
      <c r="D74" s="107"/>
      <c r="E74" s="107"/>
      <c r="F74" s="108"/>
      <c r="G74" s="75" t="s">
        <v>168</v>
      </c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20"/>
      <c r="Z74" s="175" t="s">
        <v>144</v>
      </c>
      <c r="AA74" s="176"/>
      <c r="AB74" s="176"/>
      <c r="AC74" s="176"/>
      <c r="AD74" s="177"/>
      <c r="AE74" s="79" t="s">
        <v>257</v>
      </c>
      <c r="AF74" s="178"/>
      <c r="AG74" s="178"/>
      <c r="AH74" s="178"/>
      <c r="AI74" s="178"/>
      <c r="AJ74" s="178"/>
      <c r="AK74" s="178"/>
      <c r="AL74" s="178"/>
      <c r="AM74" s="178"/>
      <c r="AN74" s="179"/>
      <c r="AO74" s="82">
        <v>5056</v>
      </c>
      <c r="AP74" s="83"/>
      <c r="AQ74" s="83"/>
      <c r="AR74" s="83"/>
      <c r="AS74" s="83"/>
      <c r="AT74" s="83"/>
      <c r="AU74" s="83"/>
      <c r="AV74" s="84"/>
      <c r="AW74" s="82">
        <v>0</v>
      </c>
      <c r="AX74" s="83"/>
      <c r="AY74" s="83"/>
      <c r="AZ74" s="83"/>
      <c r="BA74" s="83"/>
      <c r="BB74" s="83"/>
      <c r="BC74" s="83"/>
      <c r="BD74" s="84"/>
      <c r="BE74" s="82">
        <f>AO74</f>
        <v>5056</v>
      </c>
      <c r="BF74" s="83"/>
      <c r="BG74" s="83"/>
      <c r="BH74" s="83"/>
      <c r="BI74" s="83"/>
      <c r="BJ74" s="83"/>
      <c r="BK74" s="83"/>
      <c r="BL74" s="84"/>
      <c r="BW74" s="68">
        <f>8120-5820</f>
        <v>2300</v>
      </c>
      <c r="BX74" s="1" t="s">
        <v>238</v>
      </c>
    </row>
    <row r="75" spans="1:77" ht="44.25" customHeight="1">
      <c r="A75" s="106">
        <v>2</v>
      </c>
      <c r="B75" s="107"/>
      <c r="C75" s="107"/>
      <c r="D75" s="107"/>
      <c r="E75" s="107"/>
      <c r="F75" s="108"/>
      <c r="G75" s="75" t="s">
        <v>258</v>
      </c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20"/>
      <c r="Z75" s="175" t="s">
        <v>144</v>
      </c>
      <c r="AA75" s="176"/>
      <c r="AB75" s="176"/>
      <c r="AC75" s="176"/>
      <c r="AD75" s="177"/>
      <c r="AE75" s="228" t="s">
        <v>236</v>
      </c>
      <c r="AF75" s="231"/>
      <c r="AG75" s="231"/>
      <c r="AH75" s="231"/>
      <c r="AI75" s="231"/>
      <c r="AJ75" s="231"/>
      <c r="AK75" s="231"/>
      <c r="AL75" s="231"/>
      <c r="AM75" s="231"/>
      <c r="AN75" s="232"/>
      <c r="AO75" s="82">
        <v>1</v>
      </c>
      <c r="AP75" s="83"/>
      <c r="AQ75" s="83"/>
      <c r="AR75" s="83"/>
      <c r="AS75" s="83"/>
      <c r="AT75" s="83"/>
      <c r="AU75" s="83"/>
      <c r="AV75" s="84"/>
      <c r="AW75" s="82">
        <v>0</v>
      </c>
      <c r="AX75" s="83"/>
      <c r="AY75" s="83"/>
      <c r="AZ75" s="83"/>
      <c r="BA75" s="83"/>
      <c r="BB75" s="83"/>
      <c r="BC75" s="83"/>
      <c r="BD75" s="84"/>
      <c r="BE75" s="82">
        <f>AO75</f>
        <v>1</v>
      </c>
      <c r="BF75" s="83"/>
      <c r="BG75" s="83"/>
      <c r="BH75" s="83"/>
      <c r="BI75" s="83"/>
      <c r="BJ75" s="83"/>
      <c r="BK75" s="83"/>
      <c r="BL75" s="84"/>
      <c r="BW75" s="68">
        <f>224256+78915</f>
        <v>303171</v>
      </c>
      <c r="BX75" s="1" t="s">
        <v>205</v>
      </c>
      <c r="BY75" s="4"/>
    </row>
    <row r="76" spans="1:77" s="45" customFormat="1" ht="45.75" customHeight="1">
      <c r="A76" s="181">
        <v>0</v>
      </c>
      <c r="B76" s="181"/>
      <c r="C76" s="181"/>
      <c r="D76" s="181"/>
      <c r="E76" s="181"/>
      <c r="F76" s="181"/>
      <c r="G76" s="233" t="s">
        <v>169</v>
      </c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5"/>
      <c r="Z76" s="184" t="s">
        <v>144</v>
      </c>
      <c r="AA76" s="184"/>
      <c r="AB76" s="184"/>
      <c r="AC76" s="184"/>
      <c r="AD76" s="184"/>
      <c r="AE76" s="233"/>
      <c r="AF76" s="234"/>
      <c r="AG76" s="234"/>
      <c r="AH76" s="234"/>
      <c r="AI76" s="234"/>
      <c r="AJ76" s="234"/>
      <c r="AK76" s="234"/>
      <c r="AL76" s="234"/>
      <c r="AM76" s="234"/>
      <c r="AN76" s="235"/>
      <c r="AO76" s="180">
        <f>AO77+AO78</f>
        <v>89150</v>
      </c>
      <c r="AP76" s="180"/>
      <c r="AQ76" s="180"/>
      <c r="AR76" s="180"/>
      <c r="AS76" s="180"/>
      <c r="AT76" s="180"/>
      <c r="AU76" s="180"/>
      <c r="AV76" s="180"/>
      <c r="AW76" s="180">
        <v>0</v>
      </c>
      <c r="AX76" s="180"/>
      <c r="AY76" s="180"/>
      <c r="AZ76" s="180"/>
      <c r="BA76" s="180"/>
      <c r="BB76" s="180"/>
      <c r="BC76" s="180"/>
      <c r="BD76" s="180"/>
      <c r="BE76" s="180">
        <f>AO77+AO78</f>
        <v>89150</v>
      </c>
      <c r="BF76" s="180"/>
      <c r="BG76" s="180"/>
      <c r="BH76" s="180"/>
      <c r="BI76" s="180"/>
      <c r="BJ76" s="180"/>
      <c r="BK76" s="180"/>
      <c r="BL76" s="180"/>
      <c r="BW76" s="68">
        <f>487750-255314</f>
        <v>232436</v>
      </c>
      <c r="BX76" s="1" t="s">
        <v>239</v>
      </c>
      <c r="BY76" s="1"/>
    </row>
    <row r="77" spans="1:77" ht="24" customHeight="1">
      <c r="A77" s="106">
        <v>3</v>
      </c>
      <c r="B77" s="107"/>
      <c r="C77" s="107"/>
      <c r="D77" s="107"/>
      <c r="E77" s="107"/>
      <c r="F77" s="108"/>
      <c r="G77" s="75" t="s">
        <v>74</v>
      </c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20"/>
      <c r="Z77" s="175" t="s">
        <v>144</v>
      </c>
      <c r="AA77" s="176"/>
      <c r="AB77" s="176"/>
      <c r="AC77" s="176"/>
      <c r="AD77" s="177"/>
      <c r="AE77" s="79" t="s">
        <v>170</v>
      </c>
      <c r="AF77" s="178"/>
      <c r="AG77" s="178"/>
      <c r="AH77" s="178"/>
      <c r="AI77" s="178"/>
      <c r="AJ77" s="178"/>
      <c r="AK77" s="178"/>
      <c r="AL77" s="178"/>
      <c r="AM77" s="178"/>
      <c r="AN77" s="179"/>
      <c r="AO77" s="82">
        <v>39824</v>
      </c>
      <c r="AP77" s="83"/>
      <c r="AQ77" s="83"/>
      <c r="AR77" s="83"/>
      <c r="AS77" s="83"/>
      <c r="AT77" s="83"/>
      <c r="AU77" s="83"/>
      <c r="AV77" s="84"/>
      <c r="AW77" s="82">
        <v>0</v>
      </c>
      <c r="AX77" s="83"/>
      <c r="AY77" s="83"/>
      <c r="AZ77" s="83"/>
      <c r="BA77" s="83"/>
      <c r="BB77" s="83"/>
      <c r="BC77" s="83"/>
      <c r="BD77" s="84"/>
      <c r="BE77" s="82">
        <f>AO77</f>
        <v>39824</v>
      </c>
      <c r="BF77" s="83"/>
      <c r="BG77" s="83"/>
      <c r="BH77" s="83"/>
      <c r="BI77" s="83"/>
      <c r="BJ77" s="83"/>
      <c r="BK77" s="83"/>
      <c r="BL77" s="84"/>
      <c r="BW77" s="68">
        <v>4108</v>
      </c>
      <c r="BX77" s="1" t="s">
        <v>240</v>
      </c>
    </row>
    <row r="78" spans="1:77" ht="24" customHeight="1">
      <c r="A78" s="106">
        <v>3</v>
      </c>
      <c r="B78" s="107"/>
      <c r="C78" s="107"/>
      <c r="D78" s="107"/>
      <c r="E78" s="107"/>
      <c r="F78" s="108"/>
      <c r="G78" s="75" t="s">
        <v>72</v>
      </c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20"/>
      <c r="Z78" s="175" t="s">
        <v>144</v>
      </c>
      <c r="AA78" s="176"/>
      <c r="AB78" s="176"/>
      <c r="AC78" s="176"/>
      <c r="AD78" s="177"/>
      <c r="AE78" s="79" t="s">
        <v>170</v>
      </c>
      <c r="AF78" s="178"/>
      <c r="AG78" s="178"/>
      <c r="AH78" s="178"/>
      <c r="AI78" s="178"/>
      <c r="AJ78" s="178"/>
      <c r="AK78" s="178"/>
      <c r="AL78" s="178"/>
      <c r="AM78" s="178"/>
      <c r="AN78" s="179"/>
      <c r="AO78" s="82">
        <v>49326</v>
      </c>
      <c r="AP78" s="83"/>
      <c r="AQ78" s="83"/>
      <c r="AR78" s="83"/>
      <c r="AS78" s="83"/>
      <c r="AT78" s="83"/>
      <c r="AU78" s="83"/>
      <c r="AV78" s="84"/>
      <c r="AW78" s="82">
        <v>0</v>
      </c>
      <c r="AX78" s="83"/>
      <c r="AY78" s="83"/>
      <c r="AZ78" s="83"/>
      <c r="BA78" s="83"/>
      <c r="BB78" s="83"/>
      <c r="BC78" s="83"/>
      <c r="BD78" s="84"/>
      <c r="BE78" s="82">
        <f>AO78</f>
        <v>49326</v>
      </c>
      <c r="BF78" s="83"/>
      <c r="BG78" s="83"/>
      <c r="BH78" s="83"/>
      <c r="BI78" s="83"/>
      <c r="BJ78" s="83"/>
      <c r="BK78" s="83"/>
      <c r="BL78" s="84"/>
      <c r="BW78" s="68">
        <f>254200+40000</f>
        <v>294200</v>
      </c>
      <c r="BX78" s="1" t="s">
        <v>241</v>
      </c>
      <c r="BY78" s="45"/>
    </row>
    <row r="79" spans="1:77" ht="53.25" customHeight="1">
      <c r="A79" s="106">
        <v>4</v>
      </c>
      <c r="B79" s="107"/>
      <c r="C79" s="107"/>
      <c r="D79" s="107"/>
      <c r="E79" s="107"/>
      <c r="F79" s="108"/>
      <c r="G79" s="75" t="s">
        <v>262</v>
      </c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20"/>
      <c r="Z79" s="175" t="s">
        <v>144</v>
      </c>
      <c r="AA79" s="176"/>
      <c r="AB79" s="176"/>
      <c r="AC79" s="176"/>
      <c r="AD79" s="177"/>
      <c r="AE79" s="228" t="s">
        <v>236</v>
      </c>
      <c r="AF79" s="229"/>
      <c r="AG79" s="229"/>
      <c r="AH79" s="229"/>
      <c r="AI79" s="229"/>
      <c r="AJ79" s="229"/>
      <c r="AK79" s="229"/>
      <c r="AL79" s="229"/>
      <c r="AM79" s="229"/>
      <c r="AN79" s="230"/>
      <c r="AO79" s="82">
        <v>193</v>
      </c>
      <c r="AP79" s="83"/>
      <c r="AQ79" s="83"/>
      <c r="AR79" s="83"/>
      <c r="AS79" s="83"/>
      <c r="AT79" s="83"/>
      <c r="AU79" s="83"/>
      <c r="AV79" s="84"/>
      <c r="AW79" s="82">
        <v>0</v>
      </c>
      <c r="AX79" s="83"/>
      <c r="AY79" s="83"/>
      <c r="AZ79" s="83"/>
      <c r="BA79" s="83"/>
      <c r="BB79" s="83"/>
      <c r="BC79" s="83"/>
      <c r="BD79" s="84"/>
      <c r="BE79" s="82">
        <f t="shared" ref="BE79:BE81" si="1">AO79</f>
        <v>193</v>
      </c>
      <c r="BF79" s="83"/>
      <c r="BG79" s="83"/>
      <c r="BH79" s="83"/>
      <c r="BI79" s="83"/>
      <c r="BJ79" s="83"/>
      <c r="BK79" s="83"/>
      <c r="BL79" s="84"/>
      <c r="BW79" s="71">
        <f>SUM(BW73:BW78)</f>
        <v>5365311</v>
      </c>
      <c r="BX79" s="4" t="s">
        <v>242</v>
      </c>
      <c r="BY79" s="71">
        <f>AC51</f>
        <v>15061377</v>
      </c>
    </row>
    <row r="80" spans="1:77" ht="55.5" customHeight="1">
      <c r="A80" s="106">
        <v>5</v>
      </c>
      <c r="B80" s="107"/>
      <c r="C80" s="107"/>
      <c r="D80" s="107"/>
      <c r="E80" s="107"/>
      <c r="F80" s="108"/>
      <c r="G80" s="75" t="s">
        <v>171</v>
      </c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20"/>
      <c r="Z80" s="175" t="s">
        <v>144</v>
      </c>
      <c r="AA80" s="176"/>
      <c r="AB80" s="176"/>
      <c r="AC80" s="176"/>
      <c r="AD80" s="177"/>
      <c r="AE80" s="228" t="s">
        <v>236</v>
      </c>
      <c r="AF80" s="229"/>
      <c r="AG80" s="229"/>
      <c r="AH80" s="229"/>
      <c r="AI80" s="229"/>
      <c r="AJ80" s="229"/>
      <c r="AK80" s="229"/>
      <c r="AL80" s="229"/>
      <c r="AM80" s="229"/>
      <c r="AN80" s="230"/>
      <c r="AO80" s="236">
        <v>85</v>
      </c>
      <c r="AP80" s="237"/>
      <c r="AQ80" s="237"/>
      <c r="AR80" s="237"/>
      <c r="AS80" s="237"/>
      <c r="AT80" s="237"/>
      <c r="AU80" s="237"/>
      <c r="AV80" s="238"/>
      <c r="AW80" s="236">
        <v>0</v>
      </c>
      <c r="AX80" s="237"/>
      <c r="AY80" s="237"/>
      <c r="AZ80" s="237"/>
      <c r="BA80" s="237"/>
      <c r="BB80" s="237"/>
      <c r="BC80" s="237"/>
      <c r="BD80" s="238"/>
      <c r="BE80" s="82">
        <f t="shared" si="1"/>
        <v>85</v>
      </c>
      <c r="BF80" s="83"/>
      <c r="BG80" s="83"/>
      <c r="BH80" s="83"/>
      <c r="BI80" s="83"/>
      <c r="BJ80" s="83"/>
      <c r="BK80" s="83"/>
      <c r="BL80" s="84"/>
    </row>
    <row r="81" spans="1:77" ht="54" customHeight="1">
      <c r="A81" s="106">
        <v>6</v>
      </c>
      <c r="B81" s="107"/>
      <c r="C81" s="107"/>
      <c r="D81" s="107"/>
      <c r="E81" s="107"/>
      <c r="F81" s="108"/>
      <c r="G81" s="75" t="s">
        <v>145</v>
      </c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20"/>
      <c r="Z81" s="175" t="s">
        <v>144</v>
      </c>
      <c r="AA81" s="176"/>
      <c r="AB81" s="176"/>
      <c r="AC81" s="176"/>
      <c r="AD81" s="177"/>
      <c r="AE81" s="228" t="s">
        <v>236</v>
      </c>
      <c r="AF81" s="229"/>
      <c r="AG81" s="229"/>
      <c r="AH81" s="229"/>
      <c r="AI81" s="229"/>
      <c r="AJ81" s="229"/>
      <c r="AK81" s="229"/>
      <c r="AL81" s="229"/>
      <c r="AM81" s="229"/>
      <c r="AN81" s="230"/>
      <c r="AO81" s="82">
        <v>437</v>
      </c>
      <c r="AP81" s="83"/>
      <c r="AQ81" s="83"/>
      <c r="AR81" s="83"/>
      <c r="AS81" s="83"/>
      <c r="AT81" s="83"/>
      <c r="AU81" s="83"/>
      <c r="AV81" s="84"/>
      <c r="AW81" s="82">
        <v>0</v>
      </c>
      <c r="AX81" s="83"/>
      <c r="AY81" s="83"/>
      <c r="AZ81" s="83"/>
      <c r="BA81" s="83"/>
      <c r="BB81" s="83"/>
      <c r="BC81" s="83"/>
      <c r="BD81" s="84"/>
      <c r="BE81" s="82">
        <f t="shared" si="1"/>
        <v>437</v>
      </c>
      <c r="BF81" s="83"/>
      <c r="BG81" s="83"/>
      <c r="BH81" s="83"/>
      <c r="BI81" s="83"/>
      <c r="BJ81" s="83"/>
      <c r="BK81" s="83"/>
      <c r="BL81" s="84"/>
    </row>
    <row r="82" spans="1:77" s="45" customFormat="1" ht="16.5" customHeight="1">
      <c r="A82" s="181">
        <v>0</v>
      </c>
      <c r="B82" s="181"/>
      <c r="C82" s="181"/>
      <c r="D82" s="181"/>
      <c r="E82" s="181"/>
      <c r="F82" s="181"/>
      <c r="G82" s="141" t="s">
        <v>85</v>
      </c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87"/>
      <c r="V82" s="187"/>
      <c r="W82" s="187"/>
      <c r="X82" s="187"/>
      <c r="Y82" s="188"/>
      <c r="Z82" s="184"/>
      <c r="AA82" s="184"/>
      <c r="AB82" s="184"/>
      <c r="AC82" s="184"/>
      <c r="AD82" s="184"/>
      <c r="AE82" s="233"/>
      <c r="AF82" s="234"/>
      <c r="AG82" s="234"/>
      <c r="AH82" s="234"/>
      <c r="AI82" s="234"/>
      <c r="AJ82" s="234"/>
      <c r="AK82" s="234"/>
      <c r="AL82" s="234"/>
      <c r="AM82" s="234"/>
      <c r="AN82" s="235"/>
      <c r="AO82" s="180"/>
      <c r="AP82" s="180"/>
      <c r="AQ82" s="180"/>
      <c r="AR82" s="180"/>
      <c r="AS82" s="180"/>
      <c r="AT82" s="180"/>
      <c r="AU82" s="180"/>
      <c r="AV82" s="180"/>
      <c r="AW82" s="180"/>
      <c r="AX82" s="180"/>
      <c r="AY82" s="180"/>
      <c r="AZ82" s="180"/>
      <c r="BA82" s="180"/>
      <c r="BB82" s="180"/>
      <c r="BC82" s="180"/>
      <c r="BD82" s="180"/>
      <c r="BE82" s="180"/>
      <c r="BF82" s="180"/>
      <c r="BG82" s="180"/>
      <c r="BH82" s="180"/>
      <c r="BI82" s="180"/>
      <c r="BJ82" s="180"/>
      <c r="BK82" s="180"/>
      <c r="BL82" s="180"/>
    </row>
    <row r="83" spans="1:77" ht="45.75" customHeight="1">
      <c r="A83" s="106">
        <v>1</v>
      </c>
      <c r="B83" s="107"/>
      <c r="C83" s="107"/>
      <c r="D83" s="107"/>
      <c r="E83" s="107"/>
      <c r="F83" s="108"/>
      <c r="G83" s="75" t="s">
        <v>172</v>
      </c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20"/>
      <c r="Z83" s="175" t="s">
        <v>70</v>
      </c>
      <c r="AA83" s="176"/>
      <c r="AB83" s="176"/>
      <c r="AC83" s="176"/>
      <c r="AD83" s="177"/>
      <c r="AE83" s="228" t="s">
        <v>173</v>
      </c>
      <c r="AF83" s="229"/>
      <c r="AG83" s="229"/>
      <c r="AH83" s="229"/>
      <c r="AI83" s="229"/>
      <c r="AJ83" s="229"/>
      <c r="AK83" s="229"/>
      <c r="AL83" s="229"/>
      <c r="AM83" s="229"/>
      <c r="AN83" s="230"/>
      <c r="AO83" s="82">
        <f>AO67/AO74</f>
        <v>1</v>
      </c>
      <c r="AP83" s="83"/>
      <c r="AQ83" s="83"/>
      <c r="AR83" s="83"/>
      <c r="AS83" s="83"/>
      <c r="AT83" s="83"/>
      <c r="AU83" s="83"/>
      <c r="AV83" s="84"/>
      <c r="AW83" s="82">
        <v>0</v>
      </c>
      <c r="AX83" s="83"/>
      <c r="AY83" s="83"/>
      <c r="AZ83" s="83"/>
      <c r="BA83" s="83"/>
      <c r="BB83" s="83"/>
      <c r="BC83" s="83"/>
      <c r="BD83" s="84"/>
      <c r="BE83" s="82">
        <f>AO67/AO74</f>
        <v>1</v>
      </c>
      <c r="BF83" s="83"/>
      <c r="BG83" s="83"/>
      <c r="BH83" s="83"/>
      <c r="BI83" s="83"/>
      <c r="BJ83" s="83"/>
      <c r="BK83" s="83"/>
      <c r="BL83" s="84"/>
    </row>
    <row r="84" spans="1:77" ht="45" customHeight="1">
      <c r="A84" s="106">
        <v>2</v>
      </c>
      <c r="B84" s="107"/>
      <c r="C84" s="107"/>
      <c r="D84" s="107"/>
      <c r="E84" s="107"/>
      <c r="F84" s="108"/>
      <c r="G84" s="75" t="s">
        <v>260</v>
      </c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20"/>
      <c r="Z84" s="175" t="s">
        <v>70</v>
      </c>
      <c r="AA84" s="176"/>
      <c r="AB84" s="176"/>
      <c r="AC84" s="176"/>
      <c r="AD84" s="177"/>
      <c r="AE84" s="228" t="s">
        <v>259</v>
      </c>
      <c r="AF84" s="229"/>
      <c r="AG84" s="229"/>
      <c r="AH84" s="229"/>
      <c r="AI84" s="229"/>
      <c r="AJ84" s="229"/>
      <c r="AK84" s="229"/>
      <c r="AL84" s="229"/>
      <c r="AM84" s="229"/>
      <c r="AN84" s="230"/>
      <c r="AO84" s="82">
        <f>AO68/12</f>
        <v>5.166666666666667</v>
      </c>
      <c r="AP84" s="83"/>
      <c r="AQ84" s="83"/>
      <c r="AR84" s="83"/>
      <c r="AS84" s="83"/>
      <c r="AT84" s="83"/>
      <c r="AU84" s="83"/>
      <c r="AV84" s="84"/>
      <c r="AW84" s="82">
        <v>0</v>
      </c>
      <c r="AX84" s="83"/>
      <c r="AY84" s="83"/>
      <c r="AZ84" s="83"/>
      <c r="BA84" s="83"/>
      <c r="BB84" s="83"/>
      <c r="BC84" s="83"/>
      <c r="BD84" s="84"/>
      <c r="BE84" s="82">
        <f>AO68/12</f>
        <v>5.166666666666667</v>
      </c>
      <c r="BF84" s="83"/>
      <c r="BG84" s="83"/>
      <c r="BH84" s="83"/>
      <c r="BI84" s="83"/>
      <c r="BJ84" s="83"/>
      <c r="BK84" s="83"/>
      <c r="BL84" s="84"/>
    </row>
    <row r="85" spans="1:77" ht="46.5" customHeight="1">
      <c r="A85" s="106">
        <v>3</v>
      </c>
      <c r="B85" s="107"/>
      <c r="C85" s="107"/>
      <c r="D85" s="107"/>
      <c r="E85" s="107"/>
      <c r="F85" s="108"/>
      <c r="G85" s="75" t="s">
        <v>174</v>
      </c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20"/>
      <c r="Z85" s="175" t="s">
        <v>76</v>
      </c>
      <c r="AA85" s="176"/>
      <c r="AB85" s="176"/>
      <c r="AC85" s="176"/>
      <c r="AD85" s="177"/>
      <c r="AE85" s="228" t="s">
        <v>208</v>
      </c>
      <c r="AF85" s="229"/>
      <c r="AG85" s="229"/>
      <c r="AH85" s="229"/>
      <c r="AI85" s="229"/>
      <c r="AJ85" s="229"/>
      <c r="AK85" s="229"/>
      <c r="AL85" s="229"/>
      <c r="AM85" s="229"/>
      <c r="AN85" s="230"/>
      <c r="AO85" s="82">
        <f>AO69/AO76</f>
        <v>105.57838474481211</v>
      </c>
      <c r="AP85" s="83"/>
      <c r="AQ85" s="83"/>
      <c r="AR85" s="83"/>
      <c r="AS85" s="83"/>
      <c r="AT85" s="83"/>
      <c r="AU85" s="83"/>
      <c r="AV85" s="84"/>
      <c r="AW85" s="82">
        <v>0</v>
      </c>
      <c r="AX85" s="83"/>
      <c r="AY85" s="83"/>
      <c r="AZ85" s="83"/>
      <c r="BA85" s="83"/>
      <c r="BB85" s="83"/>
      <c r="BC85" s="83"/>
      <c r="BD85" s="84"/>
      <c r="BE85" s="82">
        <f>AO69/AO76</f>
        <v>105.57838474481211</v>
      </c>
      <c r="BF85" s="83"/>
      <c r="BG85" s="83"/>
      <c r="BH85" s="83"/>
      <c r="BI85" s="83"/>
      <c r="BJ85" s="83"/>
      <c r="BK85" s="83"/>
      <c r="BL85" s="84"/>
    </row>
    <row r="86" spans="1:77" ht="44.25" customHeight="1">
      <c r="A86" s="106">
        <v>4</v>
      </c>
      <c r="B86" s="107"/>
      <c r="C86" s="107"/>
      <c r="D86" s="107"/>
      <c r="E86" s="107"/>
      <c r="F86" s="108"/>
      <c r="G86" s="75" t="s">
        <v>175</v>
      </c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20"/>
      <c r="Z86" s="175" t="s">
        <v>76</v>
      </c>
      <c r="AA86" s="176"/>
      <c r="AB86" s="176"/>
      <c r="AC86" s="176"/>
      <c r="AD86" s="177"/>
      <c r="AE86" s="228" t="s">
        <v>263</v>
      </c>
      <c r="AF86" s="229"/>
      <c r="AG86" s="229"/>
      <c r="AH86" s="229"/>
      <c r="AI86" s="229"/>
      <c r="AJ86" s="229"/>
      <c r="AK86" s="229"/>
      <c r="AL86" s="229"/>
      <c r="AM86" s="229"/>
      <c r="AN86" s="230"/>
      <c r="AO86" s="82">
        <f>AO70/AO79</f>
        <v>9453.5751295336795</v>
      </c>
      <c r="AP86" s="83"/>
      <c r="AQ86" s="83"/>
      <c r="AR86" s="83"/>
      <c r="AS86" s="83"/>
      <c r="AT86" s="83"/>
      <c r="AU86" s="83"/>
      <c r="AV86" s="84"/>
      <c r="AW86" s="82">
        <v>0</v>
      </c>
      <c r="AX86" s="83"/>
      <c r="AY86" s="83"/>
      <c r="AZ86" s="83"/>
      <c r="BA86" s="83"/>
      <c r="BB86" s="83"/>
      <c r="BC86" s="83"/>
      <c r="BD86" s="84"/>
      <c r="BE86" s="82">
        <f>AO70/AO79</f>
        <v>9453.5751295336795</v>
      </c>
      <c r="BF86" s="83"/>
      <c r="BG86" s="83"/>
      <c r="BH86" s="83"/>
      <c r="BI86" s="83"/>
      <c r="BJ86" s="83"/>
      <c r="BK86" s="83"/>
      <c r="BL86" s="84"/>
    </row>
    <row r="87" spans="1:77" ht="45.75" customHeight="1">
      <c r="A87" s="106">
        <v>5</v>
      </c>
      <c r="B87" s="107"/>
      <c r="C87" s="107"/>
      <c r="D87" s="107"/>
      <c r="E87" s="107"/>
      <c r="F87" s="108"/>
      <c r="G87" s="75" t="s">
        <v>176</v>
      </c>
      <c r="H87" s="119"/>
      <c r="I87" s="119"/>
      <c r="J87" s="119"/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119"/>
      <c r="V87" s="119"/>
      <c r="W87" s="119"/>
      <c r="X87" s="119"/>
      <c r="Y87" s="120"/>
      <c r="Z87" s="175" t="s">
        <v>76</v>
      </c>
      <c r="AA87" s="176"/>
      <c r="AB87" s="176"/>
      <c r="AC87" s="176"/>
      <c r="AD87" s="177"/>
      <c r="AE87" s="228" t="s">
        <v>261</v>
      </c>
      <c r="AF87" s="229"/>
      <c r="AG87" s="229"/>
      <c r="AH87" s="229"/>
      <c r="AI87" s="229"/>
      <c r="AJ87" s="229"/>
      <c r="AK87" s="229"/>
      <c r="AL87" s="229"/>
      <c r="AM87" s="229"/>
      <c r="AN87" s="230"/>
      <c r="AO87" s="82">
        <f>AO71/AO80</f>
        <v>7417.6470588235297</v>
      </c>
      <c r="AP87" s="83"/>
      <c r="AQ87" s="83"/>
      <c r="AR87" s="83"/>
      <c r="AS87" s="83"/>
      <c r="AT87" s="83"/>
      <c r="AU87" s="83"/>
      <c r="AV87" s="84"/>
      <c r="AW87" s="82">
        <v>0</v>
      </c>
      <c r="AX87" s="83"/>
      <c r="AY87" s="83"/>
      <c r="AZ87" s="83"/>
      <c r="BA87" s="83"/>
      <c r="BB87" s="83"/>
      <c r="BC87" s="83"/>
      <c r="BD87" s="84"/>
      <c r="BE87" s="82">
        <f>AO71/AO80</f>
        <v>7417.6470588235297</v>
      </c>
      <c r="BF87" s="83"/>
      <c r="BG87" s="83"/>
      <c r="BH87" s="83"/>
      <c r="BI87" s="83"/>
      <c r="BJ87" s="83"/>
      <c r="BK87" s="83"/>
      <c r="BL87" s="84"/>
    </row>
    <row r="88" spans="1:77" ht="59.25" customHeight="1">
      <c r="A88" s="106">
        <v>6</v>
      </c>
      <c r="B88" s="107"/>
      <c r="C88" s="107"/>
      <c r="D88" s="107"/>
      <c r="E88" s="107"/>
      <c r="F88" s="108"/>
      <c r="G88" s="75" t="s">
        <v>150</v>
      </c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20"/>
      <c r="Z88" s="175" t="s">
        <v>76</v>
      </c>
      <c r="AA88" s="176"/>
      <c r="AB88" s="176"/>
      <c r="AC88" s="176"/>
      <c r="AD88" s="177"/>
      <c r="AE88" s="228" t="s">
        <v>177</v>
      </c>
      <c r="AF88" s="229"/>
      <c r="AG88" s="229"/>
      <c r="AH88" s="229"/>
      <c r="AI88" s="229"/>
      <c r="AJ88" s="229"/>
      <c r="AK88" s="229"/>
      <c r="AL88" s="229"/>
      <c r="AM88" s="229"/>
      <c r="AN88" s="230"/>
      <c r="AO88" s="82">
        <f>AO72/AO81</f>
        <v>4734.5537757437069</v>
      </c>
      <c r="AP88" s="83"/>
      <c r="AQ88" s="83"/>
      <c r="AR88" s="83"/>
      <c r="AS88" s="83"/>
      <c r="AT88" s="83"/>
      <c r="AU88" s="83"/>
      <c r="AV88" s="84"/>
      <c r="AW88" s="82">
        <v>0</v>
      </c>
      <c r="AX88" s="83"/>
      <c r="AY88" s="83"/>
      <c r="AZ88" s="83"/>
      <c r="BA88" s="83"/>
      <c r="BB88" s="83"/>
      <c r="BC88" s="83"/>
      <c r="BD88" s="84"/>
      <c r="BE88" s="82">
        <f>AO72/AO81</f>
        <v>4734.5537757437069</v>
      </c>
      <c r="BF88" s="83"/>
      <c r="BG88" s="83"/>
      <c r="BH88" s="83"/>
      <c r="BI88" s="83"/>
      <c r="BJ88" s="83"/>
      <c r="BK88" s="83"/>
      <c r="BL88" s="84"/>
    </row>
    <row r="89" spans="1:77" s="45" customFormat="1" ht="17.25" customHeight="1">
      <c r="A89" s="181">
        <v>0</v>
      </c>
      <c r="B89" s="181"/>
      <c r="C89" s="181"/>
      <c r="D89" s="181"/>
      <c r="E89" s="181"/>
      <c r="F89" s="181"/>
      <c r="G89" s="141" t="s">
        <v>97</v>
      </c>
      <c r="H89" s="187"/>
      <c r="I89" s="187"/>
      <c r="J89" s="187"/>
      <c r="K89" s="187"/>
      <c r="L89" s="187"/>
      <c r="M89" s="187"/>
      <c r="N89" s="187"/>
      <c r="O89" s="187"/>
      <c r="P89" s="187"/>
      <c r="Q89" s="187"/>
      <c r="R89" s="187"/>
      <c r="S89" s="187"/>
      <c r="T89" s="187"/>
      <c r="U89" s="187"/>
      <c r="V89" s="187"/>
      <c r="W89" s="187"/>
      <c r="X89" s="187"/>
      <c r="Y89" s="188"/>
      <c r="Z89" s="184"/>
      <c r="AA89" s="184"/>
      <c r="AB89" s="184"/>
      <c r="AC89" s="184"/>
      <c r="AD89" s="184"/>
      <c r="AE89" s="233"/>
      <c r="AF89" s="234"/>
      <c r="AG89" s="234"/>
      <c r="AH89" s="234"/>
      <c r="AI89" s="234"/>
      <c r="AJ89" s="234"/>
      <c r="AK89" s="234"/>
      <c r="AL89" s="234"/>
      <c r="AM89" s="234"/>
      <c r="AN89" s="235"/>
      <c r="AO89" s="180"/>
      <c r="AP89" s="180"/>
      <c r="AQ89" s="180"/>
      <c r="AR89" s="180"/>
      <c r="AS89" s="180"/>
      <c r="AT89" s="180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180"/>
      <c r="BF89" s="180"/>
      <c r="BG89" s="180"/>
      <c r="BH89" s="180"/>
      <c r="BI89" s="180"/>
      <c r="BJ89" s="180"/>
      <c r="BK89" s="180"/>
      <c r="BL89" s="180"/>
    </row>
    <row r="90" spans="1:77" ht="75.75" customHeight="1">
      <c r="A90" s="106">
        <v>1</v>
      </c>
      <c r="B90" s="107"/>
      <c r="C90" s="107"/>
      <c r="D90" s="107"/>
      <c r="E90" s="107"/>
      <c r="F90" s="108"/>
      <c r="G90" s="75" t="s">
        <v>178</v>
      </c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20"/>
      <c r="Z90" s="175" t="s">
        <v>99</v>
      </c>
      <c r="AA90" s="176"/>
      <c r="AB90" s="176"/>
      <c r="AC90" s="176"/>
      <c r="AD90" s="177"/>
      <c r="AE90" s="228" t="s">
        <v>264</v>
      </c>
      <c r="AF90" s="229"/>
      <c r="AG90" s="229"/>
      <c r="AH90" s="229"/>
      <c r="AI90" s="229"/>
      <c r="AJ90" s="229"/>
      <c r="AK90" s="229"/>
      <c r="AL90" s="229"/>
      <c r="AM90" s="229"/>
      <c r="AN90" s="230"/>
      <c r="AO90" s="82">
        <f>(AO74/BW91)*100</f>
        <v>39.303482587064678</v>
      </c>
      <c r="AP90" s="83"/>
      <c r="AQ90" s="83"/>
      <c r="AR90" s="83"/>
      <c r="AS90" s="83"/>
      <c r="AT90" s="83"/>
      <c r="AU90" s="83"/>
      <c r="AV90" s="84"/>
      <c r="AW90" s="82">
        <v>0</v>
      </c>
      <c r="AX90" s="83"/>
      <c r="AY90" s="83"/>
      <c r="AZ90" s="83"/>
      <c r="BA90" s="83"/>
      <c r="BB90" s="83"/>
      <c r="BC90" s="83"/>
      <c r="BD90" s="84"/>
      <c r="BE90" s="82">
        <f>AO90</f>
        <v>39.303482587064678</v>
      </c>
      <c r="BF90" s="83"/>
      <c r="BG90" s="83"/>
      <c r="BH90" s="83"/>
      <c r="BI90" s="83"/>
      <c r="BJ90" s="83"/>
      <c r="BK90" s="83"/>
      <c r="BL90" s="84"/>
    </row>
    <row r="91" spans="1:77" ht="46.5" customHeight="1">
      <c r="A91" s="106">
        <v>2</v>
      </c>
      <c r="B91" s="107"/>
      <c r="C91" s="107"/>
      <c r="D91" s="107"/>
      <c r="E91" s="107"/>
      <c r="F91" s="108"/>
      <c r="G91" s="75" t="s">
        <v>179</v>
      </c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20"/>
      <c r="Z91" s="175" t="s">
        <v>99</v>
      </c>
      <c r="AA91" s="176"/>
      <c r="AB91" s="176"/>
      <c r="AC91" s="176"/>
      <c r="AD91" s="177"/>
      <c r="AE91" s="228" t="s">
        <v>265</v>
      </c>
      <c r="AF91" s="229"/>
      <c r="AG91" s="229"/>
      <c r="AH91" s="229"/>
      <c r="AI91" s="229"/>
      <c r="AJ91" s="229"/>
      <c r="AK91" s="229"/>
      <c r="AL91" s="229"/>
      <c r="AM91" s="229"/>
      <c r="AN91" s="230"/>
      <c r="AO91" s="82">
        <v>100</v>
      </c>
      <c r="AP91" s="83"/>
      <c r="AQ91" s="83"/>
      <c r="AR91" s="83"/>
      <c r="AS91" s="83"/>
      <c r="AT91" s="83"/>
      <c r="AU91" s="83"/>
      <c r="AV91" s="84"/>
      <c r="AW91" s="82">
        <v>0</v>
      </c>
      <c r="AX91" s="83"/>
      <c r="AY91" s="83"/>
      <c r="AZ91" s="83"/>
      <c r="BA91" s="83"/>
      <c r="BB91" s="83"/>
      <c r="BC91" s="83"/>
      <c r="BD91" s="84"/>
      <c r="BE91" s="82">
        <f>AO91</f>
        <v>100</v>
      </c>
      <c r="BF91" s="83"/>
      <c r="BG91" s="83"/>
      <c r="BH91" s="83"/>
      <c r="BI91" s="83"/>
      <c r="BJ91" s="83"/>
      <c r="BK91" s="83"/>
      <c r="BL91" s="84"/>
      <c r="BW91" s="72">
        <v>12864</v>
      </c>
      <c r="BX91" s="72" t="s">
        <v>243</v>
      </c>
      <c r="BY91" s="72"/>
    </row>
    <row r="92" spans="1:77" ht="9.75" customHeight="1"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</row>
    <row r="93" spans="1:77" hidden="1"/>
    <row r="94" spans="1:77" ht="16.5" customHeight="1">
      <c r="A94" s="206" t="s">
        <v>203</v>
      </c>
      <c r="B94" s="206"/>
      <c r="C94" s="206"/>
      <c r="D94" s="206"/>
      <c r="E94" s="206"/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162"/>
      <c r="Z94" s="162"/>
      <c r="AA94" s="162"/>
      <c r="AB94" s="162"/>
      <c r="AC94" s="162"/>
      <c r="AD94" s="162"/>
      <c r="AE94" s="162"/>
      <c r="AF94" s="162"/>
      <c r="AG94" s="162"/>
      <c r="AH94" s="162"/>
      <c r="AI94" s="162"/>
      <c r="AJ94" s="162"/>
      <c r="AK94" s="162"/>
      <c r="AL94" s="162"/>
      <c r="AM94" s="162"/>
      <c r="AN94" s="46"/>
      <c r="AO94" s="163" t="s">
        <v>105</v>
      </c>
      <c r="AP94" s="159"/>
      <c r="AQ94" s="159"/>
      <c r="AR94" s="159"/>
      <c r="AS94" s="159"/>
      <c r="AT94" s="159"/>
      <c r="AU94" s="159"/>
      <c r="AV94" s="159"/>
      <c r="AW94" s="159"/>
      <c r="AX94" s="159"/>
      <c r="AY94" s="159"/>
      <c r="AZ94" s="159"/>
      <c r="BA94" s="159"/>
      <c r="BB94" s="159"/>
      <c r="BC94" s="159"/>
      <c r="BD94" s="159"/>
      <c r="BE94" s="159"/>
      <c r="BF94" s="159"/>
      <c r="BG94" s="159"/>
    </row>
    <row r="95" spans="1:77" ht="11.25" customHeight="1">
      <c r="W95" s="155" t="s">
        <v>5</v>
      </c>
      <c r="X95" s="155"/>
      <c r="Y95" s="155"/>
      <c r="Z95" s="155"/>
      <c r="AA95" s="155"/>
      <c r="AB95" s="155"/>
      <c r="AC95" s="155"/>
      <c r="AD95" s="155"/>
      <c r="AE95" s="155"/>
      <c r="AF95" s="155"/>
      <c r="AG95" s="155"/>
      <c r="AH95" s="155"/>
      <c r="AI95" s="155"/>
      <c r="AJ95" s="155"/>
      <c r="AK95" s="155"/>
      <c r="AL95" s="155"/>
      <c r="AM95" s="155"/>
      <c r="AO95" s="155" t="s">
        <v>63</v>
      </c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</row>
    <row r="96" spans="1:77" ht="15.75" customHeight="1">
      <c r="A96" s="164" t="s">
        <v>3</v>
      </c>
      <c r="B96" s="164"/>
      <c r="C96" s="164"/>
      <c r="D96" s="164"/>
      <c r="E96" s="164"/>
      <c r="F96" s="164"/>
    </row>
    <row r="97" spans="1:59" ht="13.5" customHeight="1">
      <c r="A97" s="88" t="s">
        <v>104</v>
      </c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  <c r="AD97" s="156"/>
      <c r="AE97" s="156"/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</row>
    <row r="98" spans="1:59">
      <c r="A98" s="157" t="s">
        <v>46</v>
      </c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</row>
    <row r="99" spans="1:59" ht="10.5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</row>
    <row r="100" spans="1:59" ht="15.75" customHeight="1">
      <c r="A100" s="160" t="s">
        <v>209</v>
      </c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2"/>
      <c r="Z100" s="162"/>
      <c r="AA100" s="162"/>
      <c r="AB100" s="162"/>
      <c r="AC100" s="162"/>
      <c r="AD100" s="162"/>
      <c r="AE100" s="162"/>
      <c r="AF100" s="162"/>
      <c r="AG100" s="162"/>
      <c r="AH100" s="162"/>
      <c r="AI100" s="162"/>
      <c r="AJ100" s="162"/>
      <c r="AK100" s="162"/>
      <c r="AL100" s="162"/>
      <c r="AM100" s="162"/>
      <c r="AN100" s="47"/>
      <c r="AO100" s="158" t="s">
        <v>210</v>
      </c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59"/>
      <c r="BB100" s="159"/>
      <c r="BC100" s="159"/>
      <c r="BD100" s="159"/>
      <c r="BE100" s="159"/>
      <c r="BF100" s="159"/>
      <c r="BG100" s="159"/>
    </row>
    <row r="101" spans="1:59" ht="12" customHeight="1">
      <c r="W101" s="155" t="s">
        <v>5</v>
      </c>
      <c r="X101" s="155"/>
      <c r="Y101" s="155"/>
      <c r="Z101" s="155"/>
      <c r="AA101" s="155"/>
      <c r="AB101" s="155"/>
      <c r="AC101" s="155"/>
      <c r="AD101" s="155"/>
      <c r="AE101" s="155"/>
      <c r="AF101" s="155"/>
      <c r="AG101" s="155"/>
      <c r="AH101" s="155"/>
      <c r="AI101" s="155"/>
      <c r="AJ101" s="155"/>
      <c r="AK101" s="155"/>
      <c r="AL101" s="155"/>
      <c r="AM101" s="155"/>
      <c r="AO101" s="155" t="s">
        <v>63</v>
      </c>
      <c r="AP101" s="155"/>
      <c r="AQ101" s="155"/>
      <c r="AR101" s="155"/>
      <c r="AS101" s="155"/>
      <c r="AT101" s="155"/>
      <c r="AU101" s="155"/>
      <c r="AV101" s="155"/>
      <c r="AW101" s="155"/>
      <c r="AX101" s="155"/>
      <c r="AY101" s="155"/>
      <c r="AZ101" s="155"/>
      <c r="BA101" s="155"/>
      <c r="BB101" s="155"/>
      <c r="BC101" s="155"/>
      <c r="BD101" s="155"/>
      <c r="BE101" s="155"/>
      <c r="BF101" s="155"/>
      <c r="BG101" s="155"/>
    </row>
    <row r="102" spans="1:59">
      <c r="A102" s="153">
        <v>45679</v>
      </c>
      <c r="B102" s="154"/>
      <c r="C102" s="154"/>
      <c r="D102" s="154"/>
      <c r="E102" s="154"/>
      <c r="F102" s="154"/>
      <c r="G102" s="154"/>
      <c r="H102" s="154"/>
    </row>
    <row r="103" spans="1:59">
      <c r="A103" s="155" t="s">
        <v>44</v>
      </c>
      <c r="B103" s="155"/>
      <c r="C103" s="155"/>
      <c r="D103" s="155"/>
      <c r="E103" s="155"/>
      <c r="F103" s="155"/>
      <c r="G103" s="155"/>
      <c r="H103" s="155"/>
      <c r="I103" s="70"/>
      <c r="J103" s="70"/>
      <c r="K103" s="70"/>
      <c r="L103" s="70"/>
      <c r="M103" s="70"/>
      <c r="N103" s="70"/>
      <c r="O103" s="70"/>
      <c r="P103" s="70"/>
      <c r="Q103" s="70"/>
    </row>
    <row r="104" spans="1:59">
      <c r="A104" s="23" t="s">
        <v>45</v>
      </c>
    </row>
  </sheetData>
  <mergeCells count="337"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7:BL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02:H102"/>
    <mergeCell ref="A103:H103"/>
    <mergeCell ref="A33:F33"/>
    <mergeCell ref="G33:BL33"/>
    <mergeCell ref="A51:C51"/>
    <mergeCell ref="D51:AB51"/>
    <mergeCell ref="A97:AS97"/>
    <mergeCell ref="A98:AS98"/>
    <mergeCell ref="AO100:BG100"/>
    <mergeCell ref="W101:AM101"/>
    <mergeCell ref="AO101:BG101"/>
    <mergeCell ref="A100:X100"/>
    <mergeCell ref="Y100:AM100"/>
    <mergeCell ref="AO94:BG94"/>
    <mergeCell ref="W95:AM95"/>
    <mergeCell ref="AO95:BG95"/>
    <mergeCell ref="A96:F96"/>
    <mergeCell ref="A94:X94"/>
    <mergeCell ref="Y94:AM94"/>
    <mergeCell ref="BE67:BL67"/>
    <mergeCell ref="A68:F68"/>
    <mergeCell ref="G68:Y68"/>
    <mergeCell ref="Z68:AD68"/>
    <mergeCell ref="AE68:AN6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59:C59"/>
    <mergeCell ref="D59:AA59"/>
    <mergeCell ref="AB59:AI59"/>
    <mergeCell ref="AJ59:AQ59"/>
    <mergeCell ref="AR59:AY59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2:F42"/>
    <mergeCell ref="G42:BL42"/>
    <mergeCell ref="A44:AZ44"/>
    <mergeCell ref="A45:AZ45"/>
    <mergeCell ref="A46:C47"/>
    <mergeCell ref="D46:AB47"/>
    <mergeCell ref="AC46:AJ47"/>
    <mergeCell ref="AK46:AR47"/>
    <mergeCell ref="AS46:AZ47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T23:W23"/>
    <mergeCell ref="A23:J23"/>
    <mergeCell ref="K23:S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73:L73 H77:L78 H82:L84 G90:L90 H88:L91 G66:G91">
    <cfRule type="cellIs" dxfId="41" priority="44" stopIfTrue="1" operator="equal">
      <formula>$G65</formula>
    </cfRule>
  </conditionalFormatting>
  <conditionalFormatting sqref="D50:D51 D51:I51">
    <cfRule type="cellIs" dxfId="40" priority="43" stopIfTrue="1" operator="equal">
      <formula>$D49</formula>
    </cfRule>
  </conditionalFormatting>
  <conditionalFormatting sqref="A66:F91">
    <cfRule type="cellIs" dxfId="39" priority="42" stopIfTrue="1" operator="equal">
      <formula>0</formula>
    </cfRule>
  </conditionalFormatting>
  <conditionalFormatting sqref="D50">
    <cfRule type="cellIs" dxfId="38" priority="41" stopIfTrue="1" operator="equal">
      <formula>$D49</formula>
    </cfRule>
  </conditionalFormatting>
  <conditionalFormatting sqref="D50">
    <cfRule type="cellIs" dxfId="37" priority="40" stopIfTrue="1" operator="equal">
      <formula>$D49</formula>
    </cfRule>
  </conditionalFormatting>
  <conditionalFormatting sqref="G66:G67">
    <cfRule type="cellIs" dxfId="36" priority="39" stopIfTrue="1" operator="equal">
      <formula>$G65</formula>
    </cfRule>
  </conditionalFormatting>
  <conditionalFormatting sqref="G66:G67">
    <cfRule type="cellIs" dxfId="35" priority="37" stopIfTrue="1" operator="equal">
      <formula>$G65</formula>
    </cfRule>
  </conditionalFormatting>
  <conditionalFormatting sqref="G68:G72">
    <cfRule type="cellIs" dxfId="34" priority="36" stopIfTrue="1" operator="equal">
      <formula>$G67</formula>
    </cfRule>
  </conditionalFormatting>
  <conditionalFormatting sqref="G68:G72">
    <cfRule type="cellIs" dxfId="33" priority="34" stopIfTrue="1" operator="equal">
      <formula>$G67</formula>
    </cfRule>
  </conditionalFormatting>
  <conditionalFormatting sqref="G73:G74">
    <cfRule type="cellIs" dxfId="32" priority="33" stopIfTrue="1" operator="equal">
      <formula>$G72</formula>
    </cfRule>
  </conditionalFormatting>
  <conditionalFormatting sqref="G73:G74">
    <cfRule type="cellIs" dxfId="31" priority="31" stopIfTrue="1" operator="equal">
      <formula>$G72</formula>
    </cfRule>
  </conditionalFormatting>
  <conditionalFormatting sqref="G75">
    <cfRule type="cellIs" dxfId="30" priority="30" stopIfTrue="1" operator="equal">
      <formula>$G74</formula>
    </cfRule>
  </conditionalFormatting>
  <conditionalFormatting sqref="G75">
    <cfRule type="cellIs" dxfId="29" priority="28" stopIfTrue="1" operator="equal">
      <formula>$G74</formula>
    </cfRule>
  </conditionalFormatting>
  <conditionalFormatting sqref="G77:G81">
    <cfRule type="cellIs" dxfId="28" priority="27" stopIfTrue="1" operator="equal">
      <formula>$G76</formula>
    </cfRule>
  </conditionalFormatting>
  <conditionalFormatting sqref="G77:G81">
    <cfRule type="cellIs" dxfId="27" priority="25" stopIfTrue="1" operator="equal">
      <formula>$G76</formula>
    </cfRule>
  </conditionalFormatting>
  <conditionalFormatting sqref="G83:G88">
    <cfRule type="cellIs" dxfId="26" priority="24" stopIfTrue="1" operator="equal">
      <formula>$G82</formula>
    </cfRule>
  </conditionalFormatting>
  <conditionalFormatting sqref="G83:G88">
    <cfRule type="cellIs" dxfId="25" priority="22" stopIfTrue="1" operator="equal">
      <formula>$G82</formula>
    </cfRule>
  </conditionalFormatting>
  <conditionalFormatting sqref="G90">
    <cfRule type="cellIs" dxfId="24" priority="21" stopIfTrue="1" operator="equal">
      <formula>$G89</formula>
    </cfRule>
  </conditionalFormatting>
  <conditionalFormatting sqref="G90">
    <cfRule type="cellIs" dxfId="23" priority="19" stopIfTrue="1" operator="equal">
      <formula>$G89</formula>
    </cfRule>
  </conditionalFormatting>
  <conditionalFormatting sqref="G90:G91">
    <cfRule type="cellIs" dxfId="22" priority="18" stopIfTrue="1" operator="equal">
      <formula>$G89</formula>
    </cfRule>
  </conditionalFormatting>
  <conditionalFormatting sqref="G90:G91">
    <cfRule type="cellIs" dxfId="21" priority="16" stopIfTrue="1" operator="equal">
      <formula>$G89</formula>
    </cfRule>
  </conditionalFormatting>
  <conditionalFormatting sqref="G83:G88">
    <cfRule type="cellIs" dxfId="20" priority="15" stopIfTrue="1" operator="equal">
      <formula>$G82</formula>
    </cfRule>
  </conditionalFormatting>
  <conditionalFormatting sqref="G83:G88">
    <cfRule type="cellIs" dxfId="19" priority="14" stopIfTrue="1" operator="equal">
      <formula>$G82</formula>
    </cfRule>
  </conditionalFormatting>
  <conditionalFormatting sqref="G83:G88">
    <cfRule type="cellIs" dxfId="18" priority="13" stopIfTrue="1" operator="equal">
      <formula>$G82</formula>
    </cfRule>
  </conditionalFormatting>
  <conditionalFormatting sqref="G83:G88">
    <cfRule type="cellIs" dxfId="17" priority="12" stopIfTrue="1" operator="equal">
      <formula>$G82</formula>
    </cfRule>
  </conditionalFormatting>
  <conditionalFormatting sqref="G83:G88">
    <cfRule type="cellIs" dxfId="16" priority="11" stopIfTrue="1" operator="equal">
      <formula>$G82</formula>
    </cfRule>
  </conditionalFormatting>
  <conditionalFormatting sqref="G83:G88">
    <cfRule type="cellIs" dxfId="15" priority="10" stopIfTrue="1" operator="equal">
      <formula>$G82</formula>
    </cfRule>
  </conditionalFormatting>
  <conditionalFormatting sqref="G90:G91">
    <cfRule type="cellIs" dxfId="14" priority="9" stopIfTrue="1" operator="equal">
      <formula>$G89</formula>
    </cfRule>
  </conditionalFormatting>
  <conditionalFormatting sqref="G90:G91">
    <cfRule type="cellIs" dxfId="13" priority="8" stopIfTrue="1" operator="equal">
      <formula>$G89</formula>
    </cfRule>
  </conditionalFormatting>
  <conditionalFormatting sqref="G90:G91">
    <cfRule type="cellIs" dxfId="12" priority="7" stopIfTrue="1" operator="equal">
      <formula>$G89</formula>
    </cfRule>
  </conditionalFormatting>
  <conditionalFormatting sqref="G90:G91">
    <cfRule type="cellIs" dxfId="11" priority="6" stopIfTrue="1" operator="equal">
      <formula>$G89</formula>
    </cfRule>
  </conditionalFormatting>
  <conditionalFormatting sqref="G90:G91">
    <cfRule type="cellIs" dxfId="10" priority="5" stopIfTrue="1" operator="equal">
      <formula>$G89</formula>
    </cfRule>
  </conditionalFormatting>
  <conditionalFormatting sqref="G90:G91">
    <cfRule type="cellIs" dxfId="9" priority="4" stopIfTrue="1" operator="equal">
      <formula>$G89</formula>
    </cfRule>
  </conditionalFormatting>
  <conditionalFormatting sqref="G90:G91">
    <cfRule type="cellIs" dxfId="8" priority="3" stopIfTrue="1" operator="equal">
      <formula>$G89</formula>
    </cfRule>
  </conditionalFormatting>
  <conditionalFormatting sqref="G90:G91">
    <cfRule type="cellIs" dxfId="7" priority="2" stopIfTrue="1" operator="equal">
      <formula>$G89</formula>
    </cfRule>
  </conditionalFormatting>
  <conditionalFormatting sqref="G90:G91">
    <cfRule type="cellIs" dxfId="6" priority="1" stopIfTrue="1" operator="equal">
      <formula>$G89</formula>
    </cfRule>
  </conditionalFormatting>
  <pageMargins left="0.39370078740157483" right="0.39370078740157483" top="0.78740157480314965" bottom="0.39370078740157483" header="0" footer="0"/>
  <pageSetup paperSize="9" scale="80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X88"/>
  <sheetViews>
    <sheetView topLeftCell="A74" zoomScaleNormal="100" zoomScaleSheetLayoutView="100" workbookViewId="0">
      <selection activeCell="AO70" sqref="AO70:AV70"/>
    </sheetView>
  </sheetViews>
  <sheetFormatPr defaultRowHeight="12.75"/>
  <cols>
    <col min="1" max="2" width="2.42578125" style="1" customWidth="1"/>
    <col min="3" max="19" width="2.85546875" style="1" customWidth="1"/>
    <col min="20" max="25" width="2.7109375" style="1" customWidth="1"/>
    <col min="26" max="30" width="2.140625" style="1" customWidth="1"/>
    <col min="31" max="40" width="4.140625" style="1" customWidth="1"/>
    <col min="41" max="47" width="2.28515625" style="1" customWidth="1"/>
    <col min="48" max="48" width="2.85546875" style="1" customWidth="1"/>
    <col min="49" max="64" width="2.28515625" style="1" customWidth="1"/>
    <col min="65" max="72" width="3" style="1" customWidth="1"/>
    <col min="73" max="73" width="4.5703125" style="1" customWidth="1"/>
    <col min="74" max="74" width="5.28515625" style="1" hidden="1" customWidth="1"/>
    <col min="75" max="16384" width="9.140625" style="1"/>
  </cols>
  <sheetData>
    <row r="1" spans="1:72" ht="44.25" customHeight="1">
      <c r="AO1" s="86" t="s">
        <v>34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2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2" ht="15" customHeight="1">
      <c r="AO3" s="210" t="s">
        <v>202</v>
      </c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</row>
    <row r="4" spans="1:72" ht="32.1" customHeight="1">
      <c r="AO4" s="211" t="s">
        <v>103</v>
      </c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</row>
    <row r="5" spans="1:72">
      <c r="AO5" s="189" t="s">
        <v>20</v>
      </c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</row>
    <row r="6" spans="1:72" ht="7.5" customHeight="1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2" ht="12.75" customHeight="1">
      <c r="AO7" s="96" t="s">
        <v>245</v>
      </c>
      <c r="AP7" s="96"/>
      <c r="AQ7" s="96"/>
      <c r="AR7" s="96"/>
      <c r="AS7" s="96"/>
      <c r="AT7" s="96"/>
      <c r="AU7" s="96"/>
      <c r="AV7" s="73" t="s">
        <v>61</v>
      </c>
      <c r="AW7" s="97" t="s">
        <v>247</v>
      </c>
      <c r="AX7" s="97"/>
      <c r="AY7" s="97"/>
      <c r="AZ7" s="97"/>
      <c r="BA7" s="97"/>
      <c r="BB7" s="97"/>
      <c r="BC7" s="97"/>
      <c r="BD7" s="97"/>
      <c r="BE7" s="97"/>
      <c r="BF7" s="97"/>
    </row>
    <row r="8" spans="1:72">
      <c r="AO8" s="30"/>
      <c r="AP8" s="30"/>
      <c r="AQ8" s="30"/>
      <c r="AR8" s="30"/>
      <c r="AS8" s="30"/>
      <c r="AT8" s="30"/>
      <c r="AU8" s="30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2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2" ht="15.75" customHeight="1">
      <c r="A11" s="98" t="s">
        <v>211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2" ht="6" customHeight="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</row>
    <row r="13" spans="1:72" customFormat="1" ht="14.25" customHeight="1">
      <c r="A13" s="51" t="s">
        <v>51</v>
      </c>
      <c r="B13" s="192" t="s">
        <v>102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52"/>
      <c r="N13" s="194" t="s">
        <v>103</v>
      </c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53"/>
      <c r="AU13" s="192" t="s">
        <v>106</v>
      </c>
      <c r="AV13" s="193"/>
      <c r="AW13" s="193"/>
      <c r="AX13" s="193"/>
      <c r="AY13" s="193"/>
      <c r="AZ13" s="193"/>
      <c r="BA13" s="193"/>
      <c r="BB13" s="19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29"/>
      <c r="BN13" s="29"/>
      <c r="BO13" s="29"/>
      <c r="BP13" s="29"/>
      <c r="BQ13" s="29"/>
      <c r="BR13" s="29"/>
      <c r="BS13" s="29"/>
      <c r="BT13" s="29"/>
    </row>
    <row r="14" spans="1:72" customFormat="1" ht="24" customHeight="1">
      <c r="A14" s="28"/>
      <c r="B14" s="190" t="s">
        <v>54</v>
      </c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28"/>
      <c r="N14" s="191" t="s">
        <v>60</v>
      </c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28"/>
      <c r="AU14" s="190" t="s">
        <v>53</v>
      </c>
      <c r="AV14" s="190"/>
      <c r="AW14" s="190"/>
      <c r="AX14" s="190"/>
      <c r="AY14" s="190"/>
      <c r="AZ14" s="190"/>
      <c r="BA14" s="190"/>
      <c r="BB14" s="190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</row>
    <row r="15" spans="1:72" customFormat="1">
      <c r="BE15" s="40"/>
      <c r="BF15" s="40"/>
      <c r="BG15" s="40"/>
      <c r="BH15" s="40"/>
      <c r="BI15" s="40"/>
      <c r="BJ15" s="40"/>
      <c r="BK15" s="40"/>
      <c r="BL15" s="40"/>
    </row>
    <row r="16" spans="1:72" customFormat="1" ht="15" customHeight="1">
      <c r="A16" s="56" t="s">
        <v>4</v>
      </c>
      <c r="B16" s="192" t="s">
        <v>112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52"/>
      <c r="N16" s="194" t="s">
        <v>111</v>
      </c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53"/>
      <c r="AU16" s="192" t="s">
        <v>106</v>
      </c>
      <c r="AV16" s="193"/>
      <c r="AW16" s="193"/>
      <c r="AX16" s="193"/>
      <c r="AY16" s="193"/>
      <c r="AZ16" s="193"/>
      <c r="BA16" s="193"/>
      <c r="BB16" s="193"/>
      <c r="BC16" s="57"/>
      <c r="BD16" s="57"/>
      <c r="BE16" s="57"/>
      <c r="BF16" s="57"/>
      <c r="BG16" s="57"/>
      <c r="BH16" s="57"/>
      <c r="BI16" s="57"/>
      <c r="BJ16" s="57"/>
      <c r="BK16" s="57"/>
      <c r="BL16" s="58"/>
      <c r="BM16" s="24"/>
      <c r="BN16" s="24"/>
      <c r="BO16" s="24"/>
      <c r="BP16" s="24"/>
      <c r="BQ16" s="24"/>
      <c r="BR16" s="24"/>
    </row>
    <row r="17" spans="1:74" customFormat="1" ht="24" customHeight="1">
      <c r="A17" s="27"/>
      <c r="B17" s="190" t="s">
        <v>54</v>
      </c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28"/>
      <c r="N17" s="191" t="s">
        <v>59</v>
      </c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1"/>
      <c r="AQ17" s="191"/>
      <c r="AR17" s="191"/>
      <c r="AS17" s="191"/>
      <c r="AT17" s="28"/>
      <c r="AU17" s="190" t="s">
        <v>53</v>
      </c>
      <c r="AV17" s="190"/>
      <c r="AW17" s="190"/>
      <c r="AX17" s="190"/>
      <c r="AY17" s="190"/>
      <c r="AZ17" s="190"/>
      <c r="BA17" s="190"/>
      <c r="BB17" s="190"/>
      <c r="BC17" s="25"/>
      <c r="BD17" s="25"/>
      <c r="BE17" s="25"/>
      <c r="BF17" s="25"/>
      <c r="BG17" s="25"/>
      <c r="BH17" s="25"/>
      <c r="BI17" s="25"/>
      <c r="BJ17" s="25"/>
      <c r="BK17" s="26"/>
      <c r="BL17" s="25"/>
      <c r="BM17" s="25"/>
      <c r="BN17" s="25"/>
      <c r="BO17" s="25"/>
      <c r="BP17" s="25"/>
      <c r="BQ17" s="25"/>
      <c r="BR17" s="25"/>
    </row>
    <row r="18" spans="1:74" customFormat="1"/>
    <row r="19" spans="1:74" customFormat="1" ht="14.25" customHeight="1">
      <c r="A19" s="37" t="s">
        <v>52</v>
      </c>
      <c r="B19" s="94" t="s">
        <v>198</v>
      </c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60"/>
      <c r="N19" s="94" t="s">
        <v>200</v>
      </c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42"/>
      <c r="AA19" s="94" t="s">
        <v>201</v>
      </c>
      <c r="AB19" s="195"/>
      <c r="AC19" s="195"/>
      <c r="AD19" s="195"/>
      <c r="AE19" s="195"/>
      <c r="AF19" s="195"/>
      <c r="AG19" s="195"/>
      <c r="AH19" s="195"/>
      <c r="AI19" s="195"/>
      <c r="AJ19" s="42"/>
      <c r="AK19" s="94" t="s">
        <v>199</v>
      </c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42"/>
      <c r="BE19" s="94" t="s">
        <v>107</v>
      </c>
      <c r="BF19" s="195"/>
      <c r="BG19" s="195"/>
      <c r="BH19" s="195"/>
      <c r="BI19" s="195"/>
      <c r="BJ19" s="195"/>
      <c r="BK19" s="195"/>
      <c r="BL19" s="195"/>
      <c r="BM19" s="24"/>
      <c r="BN19" s="24"/>
      <c r="BO19" s="24"/>
      <c r="BP19" s="24"/>
      <c r="BQ19" s="24"/>
      <c r="BR19" s="24"/>
      <c r="BS19" s="24"/>
      <c r="BT19" s="24"/>
      <c r="BU19" s="24"/>
      <c r="BV19" s="24"/>
    </row>
    <row r="20" spans="1:74" customFormat="1" ht="25.5" customHeight="1">
      <c r="B20" s="190" t="s">
        <v>54</v>
      </c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N20" s="190" t="s">
        <v>55</v>
      </c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25"/>
      <c r="AA20" s="92" t="s">
        <v>56</v>
      </c>
      <c r="AB20" s="92"/>
      <c r="AC20" s="92"/>
      <c r="AD20" s="92"/>
      <c r="AE20" s="92"/>
      <c r="AF20" s="92"/>
      <c r="AG20" s="92"/>
      <c r="AH20" s="92"/>
      <c r="AI20" s="92"/>
      <c r="AJ20" s="25"/>
      <c r="AK20" s="196" t="s">
        <v>57</v>
      </c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25"/>
      <c r="BE20" s="190" t="s">
        <v>58</v>
      </c>
      <c r="BF20" s="190"/>
      <c r="BG20" s="190"/>
      <c r="BH20" s="190"/>
      <c r="BI20" s="190"/>
      <c r="BJ20" s="190"/>
      <c r="BK20" s="190"/>
      <c r="BL20" s="190"/>
      <c r="BM20" s="25"/>
      <c r="BN20" s="25"/>
      <c r="BO20" s="25"/>
      <c r="BP20" s="25"/>
      <c r="BQ20" s="25"/>
      <c r="BR20" s="25"/>
      <c r="BS20" s="25"/>
      <c r="BT20" s="25"/>
      <c r="BU20" s="25"/>
      <c r="BV20" s="25"/>
    </row>
    <row r="21" spans="1:74" ht="6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4" ht="24.95" customHeight="1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10">
        <f>AS22+K23</f>
        <v>191860</v>
      </c>
      <c r="V22" s="110"/>
      <c r="W22" s="110"/>
      <c r="X22" s="110"/>
      <c r="Y22" s="110"/>
      <c r="Z22" s="110"/>
      <c r="AA22" s="110"/>
      <c r="AB22" s="110"/>
      <c r="AC22" s="110"/>
      <c r="AD22" s="110"/>
      <c r="AE22" s="111" t="s">
        <v>50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0">
        <f>AC50</f>
        <v>191860</v>
      </c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2" t="s">
        <v>22</v>
      </c>
      <c r="BE22" s="112"/>
      <c r="BF22" s="112"/>
      <c r="BG22" s="112"/>
      <c r="BH22" s="112"/>
      <c r="BI22" s="112"/>
      <c r="BJ22" s="112"/>
      <c r="BK22" s="112"/>
      <c r="BL22" s="112"/>
    </row>
    <row r="23" spans="1:74" ht="24.95" customHeight="1">
      <c r="A23" s="112" t="s">
        <v>62</v>
      </c>
      <c r="B23" s="112"/>
      <c r="C23" s="112"/>
      <c r="D23" s="112"/>
      <c r="E23" s="112"/>
      <c r="F23" s="112"/>
      <c r="G23" s="112"/>
      <c r="H23" s="112"/>
      <c r="I23" s="112">
        <v>0</v>
      </c>
      <c r="J23" s="112"/>
      <c r="K23" s="110">
        <f>AK50</f>
        <v>0</v>
      </c>
      <c r="L23" s="110"/>
      <c r="M23" s="110"/>
      <c r="N23" s="110"/>
      <c r="O23" s="110"/>
      <c r="P23" s="110"/>
      <c r="Q23" s="110"/>
      <c r="R23" s="110"/>
      <c r="S23" s="110"/>
      <c r="T23" s="112" t="s">
        <v>23</v>
      </c>
      <c r="U23" s="112"/>
      <c r="V23" s="112"/>
      <c r="W23" s="112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4" ht="12.75" customHeight="1">
      <c r="A24" s="33"/>
      <c r="B24" s="33"/>
      <c r="C24" s="33"/>
      <c r="D24" s="33"/>
      <c r="E24" s="33"/>
      <c r="F24" s="33"/>
      <c r="G24" s="33"/>
      <c r="H24" s="33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33"/>
      <c r="U24" s="33"/>
      <c r="V24" s="33"/>
      <c r="W24" s="33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4" ht="15.75" customHeight="1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4" ht="137.25" customHeight="1">
      <c r="A26" s="101" t="s">
        <v>244</v>
      </c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8"/>
      <c r="AE26" s="198"/>
      <c r="AF26" s="198"/>
      <c r="AG26" s="198"/>
      <c r="AH26" s="198"/>
      <c r="AI26" s="198"/>
      <c r="AJ26" s="198"/>
      <c r="AK26" s="198"/>
      <c r="AL26" s="198"/>
      <c r="AM26" s="198"/>
      <c r="AN26" s="198"/>
      <c r="AO26" s="198"/>
      <c r="AP26" s="198"/>
      <c r="AQ26" s="198"/>
      <c r="AR26" s="198"/>
      <c r="AS26" s="198"/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</row>
    <row r="27" spans="1:74" ht="12.75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4" ht="15.75" customHeight="1">
      <c r="A28" s="102" t="s">
        <v>35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  <c r="BI28" s="102"/>
      <c r="BJ28" s="102"/>
      <c r="BK28" s="102"/>
      <c r="BL28" s="102"/>
    </row>
    <row r="29" spans="1:74" ht="19.5" customHeight="1">
      <c r="A29" s="103" t="s">
        <v>27</v>
      </c>
      <c r="B29" s="104"/>
      <c r="C29" s="104"/>
      <c r="D29" s="104"/>
      <c r="E29" s="104"/>
      <c r="F29" s="105"/>
      <c r="G29" s="103" t="s">
        <v>39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4" ht="15.75" hidden="1" customHeight="1">
      <c r="A30" s="106">
        <v>1</v>
      </c>
      <c r="B30" s="107"/>
      <c r="C30" s="107"/>
      <c r="D30" s="107"/>
      <c r="E30" s="107"/>
      <c r="F30" s="108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4" ht="10.5" hidden="1" customHeight="1">
      <c r="A31" s="113" t="s">
        <v>32</v>
      </c>
      <c r="B31" s="114"/>
      <c r="C31" s="114"/>
      <c r="D31" s="114"/>
      <c r="E31" s="114"/>
      <c r="F31" s="115"/>
      <c r="G31" s="116" t="s">
        <v>7</v>
      </c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8"/>
      <c r="BV31" s="1" t="s">
        <v>48</v>
      </c>
    </row>
    <row r="32" spans="1:74" ht="32.25" customHeight="1">
      <c r="A32" s="113">
        <v>1</v>
      </c>
      <c r="B32" s="114"/>
      <c r="C32" s="114"/>
      <c r="D32" s="114"/>
      <c r="E32" s="114"/>
      <c r="F32" s="115"/>
      <c r="G32" s="75" t="s">
        <v>128</v>
      </c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20"/>
      <c r="BV32" s="1" t="s">
        <v>47</v>
      </c>
    </row>
    <row r="33" spans="1:74" ht="12.7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</row>
    <row r="34" spans="1:74" ht="15.95" customHeight="1">
      <c r="A34" s="112" t="s">
        <v>37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</row>
    <row r="35" spans="1:74" ht="31.5" customHeight="1">
      <c r="A35" s="121" t="s">
        <v>197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</row>
    <row r="36" spans="1:74" ht="12.75" customHeight="1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</row>
    <row r="37" spans="1:74" ht="15.75" customHeight="1">
      <c r="A37" s="102" t="s">
        <v>38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  <c r="BF37" s="102"/>
      <c r="BG37" s="102"/>
      <c r="BH37" s="102"/>
      <c r="BI37" s="102"/>
      <c r="BJ37" s="102"/>
      <c r="BK37" s="102"/>
      <c r="BL37" s="102"/>
    </row>
    <row r="38" spans="1:74" ht="27.75" customHeight="1">
      <c r="A38" s="103" t="s">
        <v>27</v>
      </c>
      <c r="B38" s="104"/>
      <c r="C38" s="104"/>
      <c r="D38" s="104"/>
      <c r="E38" s="104"/>
      <c r="F38" s="105"/>
      <c r="G38" s="103" t="s">
        <v>24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4" ht="15.75" hidden="1" customHeight="1">
      <c r="A39" s="106">
        <v>1</v>
      </c>
      <c r="B39" s="107"/>
      <c r="C39" s="107"/>
      <c r="D39" s="107"/>
      <c r="E39" s="107"/>
      <c r="F39" s="108"/>
      <c r="G39" s="103">
        <v>2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4" ht="10.5" hidden="1" customHeight="1">
      <c r="A40" s="113" t="s">
        <v>6</v>
      </c>
      <c r="B40" s="114"/>
      <c r="C40" s="114"/>
      <c r="D40" s="114"/>
      <c r="E40" s="114"/>
      <c r="F40" s="115"/>
      <c r="G40" s="116" t="s">
        <v>7</v>
      </c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8"/>
      <c r="BV40" s="1" t="s">
        <v>11</v>
      </c>
    </row>
    <row r="41" spans="1:74" ht="18" customHeight="1">
      <c r="A41" s="113">
        <v>1</v>
      </c>
      <c r="B41" s="114"/>
      <c r="C41" s="114"/>
      <c r="D41" s="114"/>
      <c r="E41" s="114"/>
      <c r="F41" s="115"/>
      <c r="G41" s="75" t="s">
        <v>185</v>
      </c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20"/>
      <c r="BV41" s="1" t="s">
        <v>12</v>
      </c>
    </row>
    <row r="42" spans="1:7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4" ht="15.75" customHeight="1">
      <c r="A43" s="112" t="s">
        <v>40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</row>
    <row r="44" spans="1:74" ht="15" customHeight="1">
      <c r="A44" s="122" t="s">
        <v>108</v>
      </c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21"/>
      <c r="BB44" s="21"/>
      <c r="BC44" s="21"/>
      <c r="BD44" s="21"/>
      <c r="BE44" s="21"/>
      <c r="BF44" s="21"/>
      <c r="BG44" s="21"/>
      <c r="BH44" s="21"/>
      <c r="BI44" s="5"/>
      <c r="BJ44" s="5"/>
      <c r="BK44" s="5"/>
      <c r="BL44" s="5"/>
    </row>
    <row r="45" spans="1:74" ht="15.95" customHeight="1">
      <c r="A45" s="123" t="s">
        <v>27</v>
      </c>
      <c r="B45" s="124"/>
      <c r="C45" s="125"/>
      <c r="D45" s="123" t="s">
        <v>25</v>
      </c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5"/>
      <c r="AC45" s="123" t="s">
        <v>28</v>
      </c>
      <c r="AD45" s="124"/>
      <c r="AE45" s="124"/>
      <c r="AF45" s="124"/>
      <c r="AG45" s="124"/>
      <c r="AH45" s="124"/>
      <c r="AI45" s="124"/>
      <c r="AJ45" s="125"/>
      <c r="AK45" s="123" t="s">
        <v>29</v>
      </c>
      <c r="AL45" s="124"/>
      <c r="AM45" s="124"/>
      <c r="AN45" s="124"/>
      <c r="AO45" s="124"/>
      <c r="AP45" s="124"/>
      <c r="AQ45" s="124"/>
      <c r="AR45" s="125"/>
      <c r="AS45" s="123" t="s">
        <v>26</v>
      </c>
      <c r="AT45" s="124"/>
      <c r="AU45" s="124"/>
      <c r="AV45" s="124"/>
      <c r="AW45" s="124"/>
      <c r="AX45" s="124"/>
      <c r="AY45" s="124"/>
      <c r="AZ45" s="125"/>
      <c r="BA45" s="17"/>
      <c r="BB45" s="17"/>
      <c r="BC45" s="17"/>
      <c r="BD45" s="17"/>
      <c r="BE45" s="17"/>
      <c r="BF45" s="17"/>
      <c r="BG45" s="17"/>
      <c r="BH45" s="17"/>
    </row>
    <row r="46" spans="1:74" ht="29.1" customHeight="1">
      <c r="A46" s="126"/>
      <c r="B46" s="127"/>
      <c r="C46" s="128"/>
      <c r="D46" s="12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8"/>
      <c r="AC46" s="126"/>
      <c r="AD46" s="127"/>
      <c r="AE46" s="127"/>
      <c r="AF46" s="127"/>
      <c r="AG46" s="127"/>
      <c r="AH46" s="127"/>
      <c r="AI46" s="127"/>
      <c r="AJ46" s="128"/>
      <c r="AK46" s="126"/>
      <c r="AL46" s="127"/>
      <c r="AM46" s="127"/>
      <c r="AN46" s="127"/>
      <c r="AO46" s="127"/>
      <c r="AP46" s="127"/>
      <c r="AQ46" s="127"/>
      <c r="AR46" s="128"/>
      <c r="AS46" s="126"/>
      <c r="AT46" s="127"/>
      <c r="AU46" s="127"/>
      <c r="AV46" s="127"/>
      <c r="AW46" s="127"/>
      <c r="AX46" s="127"/>
      <c r="AY46" s="127"/>
      <c r="AZ46" s="128"/>
      <c r="BA46" s="17"/>
      <c r="BB46" s="17"/>
      <c r="BC46" s="17"/>
      <c r="BD46" s="17"/>
      <c r="BE46" s="17"/>
      <c r="BF46" s="17"/>
      <c r="BG46" s="17"/>
      <c r="BH46" s="17"/>
    </row>
    <row r="47" spans="1:74" ht="15.75">
      <c r="A47" s="106">
        <v>1</v>
      </c>
      <c r="B47" s="107"/>
      <c r="C47" s="108"/>
      <c r="D47" s="106">
        <v>2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8"/>
      <c r="AC47" s="106">
        <v>3</v>
      </c>
      <c r="AD47" s="107"/>
      <c r="AE47" s="107"/>
      <c r="AF47" s="107"/>
      <c r="AG47" s="107"/>
      <c r="AH47" s="107"/>
      <c r="AI47" s="107"/>
      <c r="AJ47" s="108"/>
      <c r="AK47" s="106">
        <v>4</v>
      </c>
      <c r="AL47" s="107"/>
      <c r="AM47" s="107"/>
      <c r="AN47" s="107"/>
      <c r="AO47" s="107"/>
      <c r="AP47" s="107"/>
      <c r="AQ47" s="107"/>
      <c r="AR47" s="108"/>
      <c r="AS47" s="106">
        <v>5</v>
      </c>
      <c r="AT47" s="107"/>
      <c r="AU47" s="107"/>
      <c r="AV47" s="107"/>
      <c r="AW47" s="107"/>
      <c r="AX47" s="107"/>
      <c r="AY47" s="107"/>
      <c r="AZ47" s="108"/>
      <c r="BA47" s="17"/>
      <c r="BB47" s="17"/>
      <c r="BC47" s="17"/>
      <c r="BD47" s="17"/>
      <c r="BE47" s="17"/>
      <c r="BF47" s="17"/>
      <c r="BG47" s="17"/>
      <c r="BH47" s="17"/>
    </row>
    <row r="48" spans="1:74" s="4" customFormat="1" ht="12.75" hidden="1" customHeight="1">
      <c r="A48" s="113" t="s">
        <v>6</v>
      </c>
      <c r="B48" s="114"/>
      <c r="C48" s="115"/>
      <c r="D48" s="113" t="s">
        <v>7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5"/>
      <c r="AC48" s="129" t="s">
        <v>8</v>
      </c>
      <c r="AD48" s="130"/>
      <c r="AE48" s="130"/>
      <c r="AF48" s="130"/>
      <c r="AG48" s="130"/>
      <c r="AH48" s="130"/>
      <c r="AI48" s="130"/>
      <c r="AJ48" s="131"/>
      <c r="AK48" s="129" t="s">
        <v>9</v>
      </c>
      <c r="AL48" s="130"/>
      <c r="AM48" s="130"/>
      <c r="AN48" s="130"/>
      <c r="AO48" s="130"/>
      <c r="AP48" s="130"/>
      <c r="AQ48" s="130"/>
      <c r="AR48" s="131"/>
      <c r="AS48" s="132" t="s">
        <v>10</v>
      </c>
      <c r="AT48" s="133"/>
      <c r="AU48" s="133"/>
      <c r="AV48" s="133"/>
      <c r="AW48" s="133"/>
      <c r="AX48" s="133"/>
      <c r="AY48" s="133"/>
      <c r="AZ48" s="134"/>
      <c r="BA48" s="18"/>
      <c r="BB48" s="19"/>
      <c r="BC48" s="19"/>
      <c r="BD48" s="19"/>
      <c r="BE48" s="19"/>
      <c r="BF48" s="19"/>
      <c r="BG48" s="19"/>
      <c r="BH48" s="19"/>
      <c r="BV48" s="4" t="s">
        <v>13</v>
      </c>
    </row>
    <row r="49" spans="1:74" ht="35.25" customHeight="1">
      <c r="A49" s="113">
        <v>1</v>
      </c>
      <c r="B49" s="114"/>
      <c r="C49" s="115"/>
      <c r="D49" s="75" t="s">
        <v>186</v>
      </c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20"/>
      <c r="AC49" s="135">
        <v>191860</v>
      </c>
      <c r="AD49" s="136"/>
      <c r="AE49" s="136"/>
      <c r="AF49" s="136"/>
      <c r="AG49" s="136"/>
      <c r="AH49" s="136"/>
      <c r="AI49" s="136"/>
      <c r="AJ49" s="137"/>
      <c r="AK49" s="135">
        <v>0</v>
      </c>
      <c r="AL49" s="136"/>
      <c r="AM49" s="136"/>
      <c r="AN49" s="136"/>
      <c r="AO49" s="136"/>
      <c r="AP49" s="136"/>
      <c r="AQ49" s="136"/>
      <c r="AR49" s="137"/>
      <c r="AS49" s="135">
        <f>AC49+AK49</f>
        <v>191860</v>
      </c>
      <c r="AT49" s="136"/>
      <c r="AU49" s="136"/>
      <c r="AV49" s="136"/>
      <c r="AW49" s="136"/>
      <c r="AX49" s="136"/>
      <c r="AY49" s="136"/>
      <c r="AZ49" s="137"/>
      <c r="BA49" s="20"/>
      <c r="BB49" s="20"/>
      <c r="BC49" s="20"/>
      <c r="BD49" s="20"/>
      <c r="BE49" s="20"/>
      <c r="BF49" s="20"/>
      <c r="BG49" s="20"/>
      <c r="BH49" s="20"/>
      <c r="BV49" s="1" t="s">
        <v>14</v>
      </c>
    </row>
    <row r="50" spans="1:74" s="4" customFormat="1" ht="18.75" customHeight="1">
      <c r="A50" s="138"/>
      <c r="B50" s="139"/>
      <c r="C50" s="140"/>
      <c r="D50" s="141" t="s">
        <v>66</v>
      </c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3"/>
      <c r="AC50" s="144">
        <f>AC49</f>
        <v>191860</v>
      </c>
      <c r="AD50" s="145"/>
      <c r="AE50" s="145"/>
      <c r="AF50" s="145"/>
      <c r="AG50" s="145"/>
      <c r="AH50" s="145"/>
      <c r="AI50" s="145"/>
      <c r="AJ50" s="146"/>
      <c r="AK50" s="144">
        <v>0</v>
      </c>
      <c r="AL50" s="145"/>
      <c r="AM50" s="145"/>
      <c r="AN50" s="145"/>
      <c r="AO50" s="145"/>
      <c r="AP50" s="145"/>
      <c r="AQ50" s="145"/>
      <c r="AR50" s="146"/>
      <c r="AS50" s="144">
        <f>AC50+AK50</f>
        <v>191860</v>
      </c>
      <c r="AT50" s="145"/>
      <c r="AU50" s="145"/>
      <c r="AV50" s="145"/>
      <c r="AW50" s="145"/>
      <c r="AX50" s="145"/>
      <c r="AY50" s="145"/>
      <c r="AZ50" s="146"/>
      <c r="BA50" s="35"/>
      <c r="BB50" s="35"/>
      <c r="BC50" s="35"/>
      <c r="BD50" s="35"/>
      <c r="BE50" s="35"/>
      <c r="BF50" s="35"/>
      <c r="BG50" s="35"/>
      <c r="BH50" s="35"/>
    </row>
    <row r="52" spans="1:74" ht="15.75" customHeight="1">
      <c r="A52" s="87" t="s">
        <v>41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4" ht="15" customHeight="1">
      <c r="A53" s="122" t="s">
        <v>108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4" ht="15.95" customHeight="1">
      <c r="A54" s="74" t="s">
        <v>27</v>
      </c>
      <c r="B54" s="74"/>
      <c r="C54" s="74"/>
      <c r="D54" s="123" t="s">
        <v>33</v>
      </c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5"/>
      <c r="AB54" s="74" t="s">
        <v>28</v>
      </c>
      <c r="AC54" s="74"/>
      <c r="AD54" s="74"/>
      <c r="AE54" s="74"/>
      <c r="AF54" s="74"/>
      <c r="AG54" s="74"/>
      <c r="AH54" s="74"/>
      <c r="AI54" s="74"/>
      <c r="AJ54" s="74" t="s">
        <v>29</v>
      </c>
      <c r="AK54" s="74"/>
      <c r="AL54" s="74"/>
      <c r="AM54" s="74"/>
      <c r="AN54" s="74"/>
      <c r="AO54" s="74"/>
      <c r="AP54" s="74"/>
      <c r="AQ54" s="74"/>
      <c r="AR54" s="74" t="s">
        <v>26</v>
      </c>
      <c r="AS54" s="74"/>
      <c r="AT54" s="74"/>
      <c r="AU54" s="74"/>
      <c r="AV54" s="74"/>
      <c r="AW54" s="74"/>
      <c r="AX54" s="74"/>
      <c r="AY54" s="74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</row>
    <row r="55" spans="1:74" ht="29.1" customHeight="1">
      <c r="A55" s="74"/>
      <c r="B55" s="74"/>
      <c r="C55" s="74"/>
      <c r="D55" s="126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8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</row>
    <row r="56" spans="1:74" ht="15.75" customHeight="1">
      <c r="A56" s="74">
        <v>1</v>
      </c>
      <c r="B56" s="74"/>
      <c r="C56" s="74"/>
      <c r="D56" s="106">
        <v>2</v>
      </c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8"/>
      <c r="AB56" s="74">
        <v>3</v>
      </c>
      <c r="AC56" s="74"/>
      <c r="AD56" s="74"/>
      <c r="AE56" s="74"/>
      <c r="AF56" s="74"/>
      <c r="AG56" s="74"/>
      <c r="AH56" s="74"/>
      <c r="AI56" s="74"/>
      <c r="AJ56" s="74">
        <v>4</v>
      </c>
      <c r="AK56" s="74"/>
      <c r="AL56" s="74"/>
      <c r="AM56" s="74"/>
      <c r="AN56" s="74"/>
      <c r="AO56" s="74"/>
      <c r="AP56" s="74"/>
      <c r="AQ56" s="74"/>
      <c r="AR56" s="74">
        <v>5</v>
      </c>
      <c r="AS56" s="74"/>
      <c r="AT56" s="74"/>
      <c r="AU56" s="74"/>
      <c r="AV56" s="74"/>
      <c r="AW56" s="74"/>
      <c r="AX56" s="74"/>
      <c r="AY56" s="74"/>
    </row>
    <row r="57" spans="1:74" ht="12.75" hidden="1" customHeight="1">
      <c r="A57" s="200" t="s">
        <v>6</v>
      </c>
      <c r="B57" s="200"/>
      <c r="C57" s="200"/>
      <c r="D57" s="116" t="s">
        <v>7</v>
      </c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8"/>
      <c r="AB57" s="203" t="s">
        <v>8</v>
      </c>
      <c r="AC57" s="203"/>
      <c r="AD57" s="203"/>
      <c r="AE57" s="203"/>
      <c r="AF57" s="203"/>
      <c r="AG57" s="203"/>
      <c r="AH57" s="203"/>
      <c r="AI57" s="203"/>
      <c r="AJ57" s="203" t="s">
        <v>9</v>
      </c>
      <c r="AK57" s="203"/>
      <c r="AL57" s="203"/>
      <c r="AM57" s="203"/>
      <c r="AN57" s="203"/>
      <c r="AO57" s="203"/>
      <c r="AP57" s="203"/>
      <c r="AQ57" s="203"/>
      <c r="AR57" s="203" t="s">
        <v>10</v>
      </c>
      <c r="AS57" s="203"/>
      <c r="AT57" s="203"/>
      <c r="AU57" s="203"/>
      <c r="AV57" s="203"/>
      <c r="AW57" s="203"/>
      <c r="AX57" s="203"/>
      <c r="AY57" s="203"/>
      <c r="BV57" s="1" t="s">
        <v>15</v>
      </c>
    </row>
    <row r="58" spans="1:74" s="62" customFormat="1" ht="21" customHeight="1">
      <c r="A58" s="200">
        <v>1</v>
      </c>
      <c r="B58" s="200"/>
      <c r="C58" s="200"/>
      <c r="D58" s="239" t="s">
        <v>133</v>
      </c>
      <c r="E58" s="240"/>
      <c r="F58" s="240"/>
      <c r="G58" s="240"/>
      <c r="H58" s="240"/>
      <c r="I58" s="240"/>
      <c r="J58" s="240"/>
      <c r="K58" s="240"/>
      <c r="L58" s="240"/>
      <c r="M58" s="240"/>
      <c r="N58" s="240"/>
      <c r="O58" s="240"/>
      <c r="P58" s="240"/>
      <c r="Q58" s="240"/>
      <c r="R58" s="240"/>
      <c r="S58" s="240"/>
      <c r="T58" s="240"/>
      <c r="U58" s="240"/>
      <c r="V58" s="240"/>
      <c r="W58" s="240"/>
      <c r="X58" s="240"/>
      <c r="Y58" s="240"/>
      <c r="Z58" s="240"/>
      <c r="AA58" s="241"/>
      <c r="AB58" s="171">
        <f>AC50</f>
        <v>191860</v>
      </c>
      <c r="AC58" s="171"/>
      <c r="AD58" s="171"/>
      <c r="AE58" s="171"/>
      <c r="AF58" s="171"/>
      <c r="AG58" s="171"/>
      <c r="AH58" s="171"/>
      <c r="AI58" s="171"/>
      <c r="AJ58" s="171">
        <v>0</v>
      </c>
      <c r="AK58" s="171"/>
      <c r="AL58" s="171"/>
      <c r="AM58" s="171"/>
      <c r="AN58" s="171"/>
      <c r="AO58" s="171"/>
      <c r="AP58" s="171"/>
      <c r="AQ58" s="171"/>
      <c r="AR58" s="171">
        <f>AB58+AJ58</f>
        <v>191860</v>
      </c>
      <c r="AS58" s="171"/>
      <c r="AT58" s="171"/>
      <c r="AU58" s="171"/>
      <c r="AV58" s="171"/>
      <c r="AW58" s="171"/>
      <c r="AX58" s="171"/>
      <c r="AY58" s="171"/>
      <c r="BV58" s="62" t="s">
        <v>16</v>
      </c>
    </row>
    <row r="59" spans="1:74" s="4" customFormat="1" ht="18" customHeight="1">
      <c r="A59" s="205"/>
      <c r="B59" s="205"/>
      <c r="C59" s="205"/>
      <c r="D59" s="141" t="s">
        <v>26</v>
      </c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8"/>
      <c r="AB59" s="180">
        <f>AB58</f>
        <v>191860</v>
      </c>
      <c r="AC59" s="180"/>
      <c r="AD59" s="180"/>
      <c r="AE59" s="180"/>
      <c r="AF59" s="180"/>
      <c r="AG59" s="180"/>
      <c r="AH59" s="180"/>
      <c r="AI59" s="180"/>
      <c r="AJ59" s="180">
        <f>AJ58</f>
        <v>0</v>
      </c>
      <c r="AK59" s="180"/>
      <c r="AL59" s="180"/>
      <c r="AM59" s="180"/>
      <c r="AN59" s="180"/>
      <c r="AO59" s="180"/>
      <c r="AP59" s="180"/>
      <c r="AQ59" s="180"/>
      <c r="AR59" s="180">
        <f>AB59+AJ59</f>
        <v>191860</v>
      </c>
      <c r="AS59" s="180"/>
      <c r="AT59" s="180"/>
      <c r="AU59" s="180"/>
      <c r="AV59" s="180"/>
      <c r="AW59" s="180"/>
      <c r="AX59" s="180"/>
      <c r="AY59" s="180"/>
    </row>
    <row r="61" spans="1:74" ht="25.5" customHeight="1">
      <c r="A61" s="112" t="s">
        <v>42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2"/>
      <c r="AH61" s="112"/>
      <c r="AI61" s="112"/>
      <c r="AJ61" s="112"/>
      <c r="AK61" s="112"/>
      <c r="AL61" s="112"/>
      <c r="AM61" s="112"/>
      <c r="AN61" s="112"/>
      <c r="AO61" s="112"/>
      <c r="AP61" s="112"/>
      <c r="AQ61" s="112"/>
      <c r="AR61" s="112"/>
      <c r="AS61" s="112"/>
      <c r="AT61" s="112"/>
      <c r="AU61" s="112"/>
      <c r="AV61" s="112"/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2"/>
      <c r="BJ61" s="112"/>
      <c r="BK61" s="112"/>
      <c r="BL61" s="112"/>
    </row>
    <row r="62" spans="1:74" ht="30" customHeight="1">
      <c r="A62" s="74" t="s">
        <v>27</v>
      </c>
      <c r="B62" s="74"/>
      <c r="C62" s="74"/>
      <c r="D62" s="74"/>
      <c r="E62" s="74"/>
      <c r="F62" s="74"/>
      <c r="G62" s="106" t="s">
        <v>43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74" t="s">
        <v>2</v>
      </c>
      <c r="AA62" s="74"/>
      <c r="AB62" s="74"/>
      <c r="AC62" s="74"/>
      <c r="AD62" s="74"/>
      <c r="AE62" s="74" t="s">
        <v>1</v>
      </c>
      <c r="AF62" s="74"/>
      <c r="AG62" s="74"/>
      <c r="AH62" s="74"/>
      <c r="AI62" s="74"/>
      <c r="AJ62" s="74"/>
      <c r="AK62" s="74"/>
      <c r="AL62" s="74"/>
      <c r="AM62" s="74"/>
      <c r="AN62" s="74"/>
      <c r="AO62" s="106" t="s">
        <v>28</v>
      </c>
      <c r="AP62" s="107"/>
      <c r="AQ62" s="107"/>
      <c r="AR62" s="107"/>
      <c r="AS62" s="107"/>
      <c r="AT62" s="107"/>
      <c r="AU62" s="107"/>
      <c r="AV62" s="108"/>
      <c r="AW62" s="106" t="s">
        <v>29</v>
      </c>
      <c r="AX62" s="107"/>
      <c r="AY62" s="107"/>
      <c r="AZ62" s="107"/>
      <c r="BA62" s="107"/>
      <c r="BB62" s="107"/>
      <c r="BC62" s="107"/>
      <c r="BD62" s="108"/>
      <c r="BE62" s="106" t="s">
        <v>26</v>
      </c>
      <c r="BF62" s="107"/>
      <c r="BG62" s="107"/>
      <c r="BH62" s="107"/>
      <c r="BI62" s="107"/>
      <c r="BJ62" s="107"/>
      <c r="BK62" s="107"/>
      <c r="BL62" s="108"/>
    </row>
    <row r="63" spans="1:74" ht="15.75" customHeight="1">
      <c r="A63" s="74">
        <v>1</v>
      </c>
      <c r="B63" s="74"/>
      <c r="C63" s="74"/>
      <c r="D63" s="74"/>
      <c r="E63" s="74"/>
      <c r="F63" s="74"/>
      <c r="G63" s="106">
        <v>2</v>
      </c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8"/>
      <c r="Z63" s="74">
        <v>3</v>
      </c>
      <c r="AA63" s="74"/>
      <c r="AB63" s="74"/>
      <c r="AC63" s="74"/>
      <c r="AD63" s="74"/>
      <c r="AE63" s="74">
        <v>4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74">
        <v>5</v>
      </c>
      <c r="AP63" s="74"/>
      <c r="AQ63" s="74"/>
      <c r="AR63" s="74"/>
      <c r="AS63" s="74"/>
      <c r="AT63" s="74"/>
      <c r="AU63" s="74"/>
      <c r="AV63" s="74"/>
      <c r="AW63" s="74">
        <v>6</v>
      </c>
      <c r="AX63" s="74"/>
      <c r="AY63" s="74"/>
      <c r="AZ63" s="74"/>
      <c r="BA63" s="74"/>
      <c r="BB63" s="74"/>
      <c r="BC63" s="74"/>
      <c r="BD63" s="74"/>
      <c r="BE63" s="74">
        <v>7</v>
      </c>
      <c r="BF63" s="74"/>
      <c r="BG63" s="74"/>
      <c r="BH63" s="74"/>
      <c r="BI63" s="74"/>
      <c r="BJ63" s="74"/>
      <c r="BK63" s="74"/>
      <c r="BL63" s="74"/>
    </row>
    <row r="64" spans="1:74" ht="12.75" hidden="1" customHeight="1">
      <c r="A64" s="200" t="s">
        <v>32</v>
      </c>
      <c r="B64" s="200"/>
      <c r="C64" s="200"/>
      <c r="D64" s="200"/>
      <c r="E64" s="200"/>
      <c r="F64" s="200"/>
      <c r="G64" s="116" t="s">
        <v>7</v>
      </c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8"/>
      <c r="Z64" s="200" t="s">
        <v>19</v>
      </c>
      <c r="AA64" s="200"/>
      <c r="AB64" s="200"/>
      <c r="AC64" s="200"/>
      <c r="AD64" s="200"/>
      <c r="AE64" s="227" t="s">
        <v>31</v>
      </c>
      <c r="AF64" s="227"/>
      <c r="AG64" s="227"/>
      <c r="AH64" s="227"/>
      <c r="AI64" s="227"/>
      <c r="AJ64" s="227"/>
      <c r="AK64" s="227"/>
      <c r="AL64" s="227"/>
      <c r="AM64" s="227"/>
      <c r="AN64" s="116"/>
      <c r="AO64" s="203" t="s">
        <v>8</v>
      </c>
      <c r="AP64" s="203"/>
      <c r="AQ64" s="203"/>
      <c r="AR64" s="203"/>
      <c r="AS64" s="203"/>
      <c r="AT64" s="203"/>
      <c r="AU64" s="203"/>
      <c r="AV64" s="203"/>
      <c r="AW64" s="203" t="s">
        <v>30</v>
      </c>
      <c r="AX64" s="203"/>
      <c r="AY64" s="203"/>
      <c r="AZ64" s="203"/>
      <c r="BA64" s="203"/>
      <c r="BB64" s="203"/>
      <c r="BC64" s="203"/>
      <c r="BD64" s="203"/>
      <c r="BE64" s="203" t="s">
        <v>68</v>
      </c>
      <c r="BF64" s="203"/>
      <c r="BG64" s="203"/>
      <c r="BH64" s="203"/>
      <c r="BI64" s="203"/>
      <c r="BJ64" s="203"/>
      <c r="BK64" s="203"/>
      <c r="BL64" s="203"/>
      <c r="BV64" s="1" t="s">
        <v>17</v>
      </c>
    </row>
    <row r="65" spans="1:76" s="4" customFormat="1" ht="22.5" customHeight="1">
      <c r="A65" s="181">
        <v>0</v>
      </c>
      <c r="B65" s="181"/>
      <c r="C65" s="181"/>
      <c r="D65" s="181"/>
      <c r="E65" s="181"/>
      <c r="F65" s="181"/>
      <c r="G65" s="150" t="s">
        <v>67</v>
      </c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2"/>
      <c r="Z65" s="184"/>
      <c r="AA65" s="184"/>
      <c r="AB65" s="184"/>
      <c r="AC65" s="184"/>
      <c r="AD65" s="184"/>
      <c r="AE65" s="226"/>
      <c r="AF65" s="226"/>
      <c r="AG65" s="226"/>
      <c r="AH65" s="226"/>
      <c r="AI65" s="226"/>
      <c r="AJ65" s="226"/>
      <c r="AK65" s="226"/>
      <c r="AL65" s="226"/>
      <c r="AM65" s="226"/>
      <c r="AN65" s="150"/>
      <c r="AO65" s="180"/>
      <c r="AP65" s="180"/>
      <c r="AQ65" s="180"/>
      <c r="AR65" s="180"/>
      <c r="AS65" s="180"/>
      <c r="AT65" s="180"/>
      <c r="AU65" s="180"/>
      <c r="AV65" s="180"/>
      <c r="AW65" s="180"/>
      <c r="AX65" s="180"/>
      <c r="AY65" s="180"/>
      <c r="AZ65" s="180"/>
      <c r="BA65" s="180"/>
      <c r="BB65" s="180"/>
      <c r="BC65" s="180"/>
      <c r="BD65" s="180"/>
      <c r="BE65" s="180"/>
      <c r="BF65" s="180"/>
      <c r="BG65" s="180"/>
      <c r="BH65" s="180"/>
      <c r="BI65" s="180"/>
      <c r="BJ65" s="180"/>
      <c r="BK65" s="180"/>
      <c r="BL65" s="180"/>
      <c r="BV65" s="4" t="s">
        <v>18</v>
      </c>
    </row>
    <row r="66" spans="1:76" ht="48" customHeight="1">
      <c r="A66" s="74">
        <v>1</v>
      </c>
      <c r="B66" s="74"/>
      <c r="C66" s="74"/>
      <c r="D66" s="74"/>
      <c r="E66" s="74"/>
      <c r="F66" s="74"/>
      <c r="G66" s="75" t="s">
        <v>187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78" t="s">
        <v>76</v>
      </c>
      <c r="AA66" s="78"/>
      <c r="AB66" s="78"/>
      <c r="AC66" s="78"/>
      <c r="AD66" s="78"/>
      <c r="AE66" s="79" t="s">
        <v>213</v>
      </c>
      <c r="AF66" s="80"/>
      <c r="AG66" s="80"/>
      <c r="AH66" s="80"/>
      <c r="AI66" s="80"/>
      <c r="AJ66" s="80"/>
      <c r="AK66" s="80"/>
      <c r="AL66" s="80"/>
      <c r="AM66" s="80"/>
      <c r="AN66" s="81"/>
      <c r="AO66" s="85">
        <v>186350</v>
      </c>
      <c r="AP66" s="85"/>
      <c r="AQ66" s="85"/>
      <c r="AR66" s="85"/>
      <c r="AS66" s="85"/>
      <c r="AT66" s="85"/>
      <c r="AU66" s="85"/>
      <c r="AV66" s="85"/>
      <c r="AW66" s="85">
        <v>0</v>
      </c>
      <c r="AX66" s="85"/>
      <c r="AY66" s="85"/>
      <c r="AZ66" s="85"/>
      <c r="BA66" s="85"/>
      <c r="BB66" s="85"/>
      <c r="BC66" s="85"/>
      <c r="BD66" s="85"/>
      <c r="BE66" s="85">
        <f>AO66</f>
        <v>186350</v>
      </c>
      <c r="BF66" s="85"/>
      <c r="BG66" s="85"/>
      <c r="BH66" s="85"/>
      <c r="BI66" s="85"/>
      <c r="BJ66" s="85"/>
      <c r="BK66" s="85"/>
      <c r="BL66" s="85"/>
    </row>
    <row r="67" spans="1:76" ht="51.75" customHeight="1">
      <c r="A67" s="74">
        <v>2</v>
      </c>
      <c r="B67" s="74"/>
      <c r="C67" s="74"/>
      <c r="D67" s="74"/>
      <c r="E67" s="74"/>
      <c r="F67" s="74"/>
      <c r="G67" s="75" t="s">
        <v>188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8" t="s">
        <v>76</v>
      </c>
      <c r="AA67" s="78"/>
      <c r="AB67" s="78"/>
      <c r="AC67" s="78"/>
      <c r="AD67" s="78"/>
      <c r="AE67" s="79" t="s">
        <v>213</v>
      </c>
      <c r="AF67" s="80"/>
      <c r="AG67" s="80"/>
      <c r="AH67" s="80"/>
      <c r="AI67" s="80"/>
      <c r="AJ67" s="80"/>
      <c r="AK67" s="80"/>
      <c r="AL67" s="80"/>
      <c r="AM67" s="80"/>
      <c r="AN67" s="81"/>
      <c r="AO67" s="85">
        <v>5510</v>
      </c>
      <c r="AP67" s="85"/>
      <c r="AQ67" s="85"/>
      <c r="AR67" s="85"/>
      <c r="AS67" s="85"/>
      <c r="AT67" s="85"/>
      <c r="AU67" s="85"/>
      <c r="AV67" s="85"/>
      <c r="AW67" s="85">
        <v>0</v>
      </c>
      <c r="AX67" s="85"/>
      <c r="AY67" s="85"/>
      <c r="AZ67" s="85"/>
      <c r="BA67" s="85"/>
      <c r="BB67" s="85"/>
      <c r="BC67" s="85"/>
      <c r="BD67" s="85"/>
      <c r="BE67" s="85">
        <f>AO67</f>
        <v>5510</v>
      </c>
      <c r="BF67" s="85"/>
      <c r="BG67" s="85"/>
      <c r="BH67" s="85"/>
      <c r="BI67" s="85"/>
      <c r="BJ67" s="85"/>
      <c r="BK67" s="85"/>
      <c r="BL67" s="85"/>
      <c r="BW67" s="69">
        <f>AO67+AO66</f>
        <v>191860</v>
      </c>
      <c r="BX67" s="65">
        <f>AC50</f>
        <v>191860</v>
      </c>
    </row>
    <row r="68" spans="1:76" s="4" customFormat="1" ht="21.75" customHeight="1">
      <c r="A68" s="181">
        <v>0</v>
      </c>
      <c r="B68" s="181"/>
      <c r="C68" s="181"/>
      <c r="D68" s="181"/>
      <c r="E68" s="181"/>
      <c r="F68" s="181"/>
      <c r="G68" s="141" t="s">
        <v>80</v>
      </c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87"/>
      <c r="S68" s="187"/>
      <c r="T68" s="187"/>
      <c r="U68" s="187"/>
      <c r="V68" s="187"/>
      <c r="W68" s="187"/>
      <c r="X68" s="187"/>
      <c r="Y68" s="188"/>
      <c r="Z68" s="184"/>
      <c r="AA68" s="184"/>
      <c r="AB68" s="184"/>
      <c r="AC68" s="184"/>
      <c r="AD68" s="184"/>
      <c r="AE68" s="172"/>
      <c r="AF68" s="185"/>
      <c r="AG68" s="185"/>
      <c r="AH68" s="185"/>
      <c r="AI68" s="185"/>
      <c r="AJ68" s="185"/>
      <c r="AK68" s="185"/>
      <c r="AL68" s="185"/>
      <c r="AM68" s="185"/>
      <c r="AN68" s="186"/>
      <c r="AO68" s="242"/>
      <c r="AP68" s="242"/>
      <c r="AQ68" s="242"/>
      <c r="AR68" s="242"/>
      <c r="AS68" s="242"/>
      <c r="AT68" s="242"/>
      <c r="AU68" s="242"/>
      <c r="AV68" s="242"/>
      <c r="AW68" s="242"/>
      <c r="AX68" s="242"/>
      <c r="AY68" s="242"/>
      <c r="AZ68" s="242"/>
      <c r="BA68" s="242"/>
      <c r="BB68" s="242"/>
      <c r="BC68" s="242"/>
      <c r="BD68" s="242"/>
      <c r="BE68" s="242"/>
      <c r="BF68" s="242"/>
      <c r="BG68" s="242"/>
      <c r="BH68" s="242"/>
      <c r="BI68" s="242"/>
      <c r="BJ68" s="242"/>
      <c r="BK68" s="242"/>
      <c r="BL68" s="242"/>
    </row>
    <row r="69" spans="1:76" ht="52.5" customHeight="1">
      <c r="A69" s="74">
        <v>1</v>
      </c>
      <c r="B69" s="74"/>
      <c r="C69" s="74"/>
      <c r="D69" s="74"/>
      <c r="E69" s="74"/>
      <c r="F69" s="74"/>
      <c r="G69" s="75" t="s">
        <v>189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8" t="s">
        <v>144</v>
      </c>
      <c r="AA69" s="78"/>
      <c r="AB69" s="78"/>
      <c r="AC69" s="78"/>
      <c r="AD69" s="78"/>
      <c r="AE69" s="79" t="s">
        <v>266</v>
      </c>
      <c r="AF69" s="80"/>
      <c r="AG69" s="80"/>
      <c r="AH69" s="80"/>
      <c r="AI69" s="80"/>
      <c r="AJ69" s="80"/>
      <c r="AK69" s="80"/>
      <c r="AL69" s="80"/>
      <c r="AM69" s="80"/>
      <c r="AN69" s="81"/>
      <c r="AO69" s="85">
        <v>10</v>
      </c>
      <c r="AP69" s="85"/>
      <c r="AQ69" s="85"/>
      <c r="AR69" s="85"/>
      <c r="AS69" s="85"/>
      <c r="AT69" s="85"/>
      <c r="AU69" s="85"/>
      <c r="AV69" s="85"/>
      <c r="AW69" s="85">
        <v>0</v>
      </c>
      <c r="AX69" s="85"/>
      <c r="AY69" s="85"/>
      <c r="AZ69" s="85"/>
      <c r="BA69" s="85"/>
      <c r="BB69" s="85"/>
      <c r="BC69" s="85"/>
      <c r="BD69" s="85"/>
      <c r="BE69" s="85">
        <v>10</v>
      </c>
      <c r="BF69" s="85"/>
      <c r="BG69" s="85"/>
      <c r="BH69" s="85"/>
      <c r="BI69" s="85"/>
      <c r="BJ69" s="85"/>
      <c r="BK69" s="85"/>
      <c r="BL69" s="85"/>
    </row>
    <row r="70" spans="1:76" ht="76.5" customHeight="1">
      <c r="A70" s="74">
        <v>2</v>
      </c>
      <c r="B70" s="74"/>
      <c r="C70" s="74"/>
      <c r="D70" s="74"/>
      <c r="E70" s="74"/>
      <c r="F70" s="74"/>
      <c r="G70" s="75" t="s">
        <v>190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78" t="s">
        <v>70</v>
      </c>
      <c r="AA70" s="78"/>
      <c r="AB70" s="78"/>
      <c r="AC70" s="78"/>
      <c r="AD70" s="78"/>
      <c r="AE70" s="79" t="s">
        <v>267</v>
      </c>
      <c r="AF70" s="80"/>
      <c r="AG70" s="80"/>
      <c r="AH70" s="80"/>
      <c r="AI70" s="80"/>
      <c r="AJ70" s="80"/>
      <c r="AK70" s="80"/>
      <c r="AL70" s="80"/>
      <c r="AM70" s="80"/>
      <c r="AN70" s="81"/>
      <c r="AO70" s="85">
        <v>30</v>
      </c>
      <c r="AP70" s="85"/>
      <c r="AQ70" s="85"/>
      <c r="AR70" s="85"/>
      <c r="AS70" s="85"/>
      <c r="AT70" s="85"/>
      <c r="AU70" s="85"/>
      <c r="AV70" s="85"/>
      <c r="AW70" s="85">
        <v>0</v>
      </c>
      <c r="AX70" s="85"/>
      <c r="AY70" s="85"/>
      <c r="AZ70" s="85"/>
      <c r="BA70" s="85"/>
      <c r="BB70" s="85"/>
      <c r="BC70" s="85"/>
      <c r="BD70" s="85"/>
      <c r="BE70" s="85">
        <v>30</v>
      </c>
      <c r="BF70" s="85"/>
      <c r="BG70" s="85"/>
      <c r="BH70" s="85"/>
      <c r="BI70" s="85"/>
      <c r="BJ70" s="85"/>
      <c r="BK70" s="85"/>
      <c r="BL70" s="85"/>
    </row>
    <row r="71" spans="1:76" s="4" customFormat="1" ht="18.75" customHeight="1">
      <c r="A71" s="181">
        <v>0</v>
      </c>
      <c r="B71" s="181"/>
      <c r="C71" s="181"/>
      <c r="D71" s="181"/>
      <c r="E71" s="181"/>
      <c r="F71" s="181"/>
      <c r="G71" s="141" t="s">
        <v>85</v>
      </c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8"/>
      <c r="Z71" s="184"/>
      <c r="AA71" s="184"/>
      <c r="AB71" s="184"/>
      <c r="AC71" s="184"/>
      <c r="AD71" s="184"/>
      <c r="AE71" s="172"/>
      <c r="AF71" s="185"/>
      <c r="AG71" s="185"/>
      <c r="AH71" s="185"/>
      <c r="AI71" s="185"/>
      <c r="AJ71" s="185"/>
      <c r="AK71" s="185"/>
      <c r="AL71" s="185"/>
      <c r="AM71" s="185"/>
      <c r="AN71" s="186"/>
      <c r="AO71" s="242"/>
      <c r="AP71" s="242"/>
      <c r="AQ71" s="242"/>
      <c r="AR71" s="242"/>
      <c r="AS71" s="242"/>
      <c r="AT71" s="242"/>
      <c r="AU71" s="242"/>
      <c r="AV71" s="242"/>
      <c r="AW71" s="242"/>
      <c r="AX71" s="242"/>
      <c r="AY71" s="242"/>
      <c r="AZ71" s="242"/>
      <c r="BA71" s="242"/>
      <c r="BB71" s="242"/>
      <c r="BC71" s="242"/>
      <c r="BD71" s="242"/>
      <c r="BE71" s="242"/>
      <c r="BF71" s="242"/>
      <c r="BG71" s="242"/>
      <c r="BH71" s="242"/>
      <c r="BI71" s="242"/>
      <c r="BJ71" s="242"/>
      <c r="BK71" s="242"/>
      <c r="BL71" s="242"/>
    </row>
    <row r="72" spans="1:76" ht="48.75" customHeight="1">
      <c r="A72" s="74">
        <v>1</v>
      </c>
      <c r="B72" s="74"/>
      <c r="C72" s="74"/>
      <c r="D72" s="74"/>
      <c r="E72" s="74"/>
      <c r="F72" s="74"/>
      <c r="G72" s="75" t="s">
        <v>191</v>
      </c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7"/>
      <c r="Z72" s="78" t="s">
        <v>76</v>
      </c>
      <c r="AA72" s="78"/>
      <c r="AB72" s="78"/>
      <c r="AC72" s="78"/>
      <c r="AD72" s="78"/>
      <c r="AE72" s="79" t="s">
        <v>192</v>
      </c>
      <c r="AF72" s="80"/>
      <c r="AG72" s="80"/>
      <c r="AH72" s="80"/>
      <c r="AI72" s="80"/>
      <c r="AJ72" s="80"/>
      <c r="AK72" s="80"/>
      <c r="AL72" s="80"/>
      <c r="AM72" s="80"/>
      <c r="AN72" s="81"/>
      <c r="AO72" s="85">
        <f>AO66/AO69</f>
        <v>18635</v>
      </c>
      <c r="AP72" s="85"/>
      <c r="AQ72" s="85"/>
      <c r="AR72" s="85"/>
      <c r="AS72" s="85"/>
      <c r="AT72" s="85"/>
      <c r="AU72" s="85"/>
      <c r="AV72" s="85"/>
      <c r="AW72" s="85">
        <v>0</v>
      </c>
      <c r="AX72" s="85"/>
      <c r="AY72" s="85"/>
      <c r="AZ72" s="85"/>
      <c r="BA72" s="85"/>
      <c r="BB72" s="85"/>
      <c r="BC72" s="85"/>
      <c r="BD72" s="85"/>
      <c r="BE72" s="85">
        <f>AO66/AO69</f>
        <v>18635</v>
      </c>
      <c r="BF72" s="85"/>
      <c r="BG72" s="85"/>
      <c r="BH72" s="85"/>
      <c r="BI72" s="85"/>
      <c r="BJ72" s="85"/>
      <c r="BK72" s="85"/>
      <c r="BL72" s="85"/>
    </row>
    <row r="73" spans="1:76" ht="47.25" customHeight="1">
      <c r="A73" s="74">
        <v>2</v>
      </c>
      <c r="B73" s="74"/>
      <c r="C73" s="74"/>
      <c r="D73" s="74"/>
      <c r="E73" s="74"/>
      <c r="F73" s="74"/>
      <c r="G73" s="75" t="s">
        <v>193</v>
      </c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7"/>
      <c r="Z73" s="78" t="s">
        <v>76</v>
      </c>
      <c r="AA73" s="78"/>
      <c r="AB73" s="78"/>
      <c r="AC73" s="78"/>
      <c r="AD73" s="78"/>
      <c r="AE73" s="79" t="s">
        <v>194</v>
      </c>
      <c r="AF73" s="80"/>
      <c r="AG73" s="80"/>
      <c r="AH73" s="80"/>
      <c r="AI73" s="80"/>
      <c r="AJ73" s="80"/>
      <c r="AK73" s="80"/>
      <c r="AL73" s="80"/>
      <c r="AM73" s="80"/>
      <c r="AN73" s="81"/>
      <c r="AO73" s="85">
        <f>AO67/AO70</f>
        <v>183.66666666666666</v>
      </c>
      <c r="AP73" s="85"/>
      <c r="AQ73" s="85"/>
      <c r="AR73" s="85"/>
      <c r="AS73" s="85"/>
      <c r="AT73" s="85"/>
      <c r="AU73" s="85"/>
      <c r="AV73" s="85"/>
      <c r="AW73" s="85">
        <v>0</v>
      </c>
      <c r="AX73" s="85"/>
      <c r="AY73" s="85"/>
      <c r="AZ73" s="85"/>
      <c r="BA73" s="85"/>
      <c r="BB73" s="85"/>
      <c r="BC73" s="85"/>
      <c r="BD73" s="85"/>
      <c r="BE73" s="85">
        <f>AO67/AO70</f>
        <v>183.66666666666666</v>
      </c>
      <c r="BF73" s="85"/>
      <c r="BG73" s="85"/>
      <c r="BH73" s="85"/>
      <c r="BI73" s="85"/>
      <c r="BJ73" s="85"/>
      <c r="BK73" s="85"/>
      <c r="BL73" s="85"/>
    </row>
    <row r="74" spans="1:76" s="4" customFormat="1" ht="21" customHeight="1">
      <c r="A74" s="181">
        <v>0</v>
      </c>
      <c r="B74" s="181"/>
      <c r="C74" s="181"/>
      <c r="D74" s="181"/>
      <c r="E74" s="181"/>
      <c r="F74" s="181"/>
      <c r="G74" s="141" t="s">
        <v>97</v>
      </c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7"/>
      <c r="U74" s="187"/>
      <c r="V74" s="187"/>
      <c r="W74" s="187"/>
      <c r="X74" s="187"/>
      <c r="Y74" s="188"/>
      <c r="Z74" s="184"/>
      <c r="AA74" s="184"/>
      <c r="AB74" s="184"/>
      <c r="AC74" s="184"/>
      <c r="AD74" s="184"/>
      <c r="AE74" s="172"/>
      <c r="AF74" s="185"/>
      <c r="AG74" s="185"/>
      <c r="AH74" s="185"/>
      <c r="AI74" s="185"/>
      <c r="AJ74" s="185"/>
      <c r="AK74" s="185"/>
      <c r="AL74" s="185"/>
      <c r="AM74" s="185"/>
      <c r="AN74" s="186"/>
      <c r="AO74" s="242"/>
      <c r="AP74" s="242"/>
      <c r="AQ74" s="242"/>
      <c r="AR74" s="242"/>
      <c r="AS74" s="242"/>
      <c r="AT74" s="242"/>
      <c r="AU74" s="242"/>
      <c r="AV74" s="242"/>
      <c r="AW74" s="242"/>
      <c r="AX74" s="242"/>
      <c r="AY74" s="242"/>
      <c r="AZ74" s="242"/>
      <c r="BA74" s="242"/>
      <c r="BB74" s="242"/>
      <c r="BC74" s="242"/>
      <c r="BD74" s="242"/>
      <c r="BE74" s="242"/>
      <c r="BF74" s="242"/>
      <c r="BG74" s="242"/>
      <c r="BH74" s="242"/>
      <c r="BI74" s="242"/>
      <c r="BJ74" s="242"/>
      <c r="BK74" s="242"/>
      <c r="BL74" s="242"/>
    </row>
    <row r="75" spans="1:76" ht="66" customHeight="1">
      <c r="A75" s="74">
        <v>1</v>
      </c>
      <c r="B75" s="74"/>
      <c r="C75" s="74"/>
      <c r="D75" s="74"/>
      <c r="E75" s="74"/>
      <c r="F75" s="74"/>
      <c r="G75" s="75" t="s">
        <v>195</v>
      </c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7"/>
      <c r="Z75" s="78" t="s">
        <v>99</v>
      </c>
      <c r="AA75" s="78"/>
      <c r="AB75" s="78"/>
      <c r="AC75" s="78"/>
      <c r="AD75" s="78"/>
      <c r="AE75" s="79" t="s">
        <v>196</v>
      </c>
      <c r="AF75" s="80"/>
      <c r="AG75" s="80"/>
      <c r="AH75" s="80"/>
      <c r="AI75" s="80"/>
      <c r="AJ75" s="80"/>
      <c r="AK75" s="80"/>
      <c r="AL75" s="80"/>
      <c r="AM75" s="80"/>
      <c r="AN75" s="81"/>
      <c r="AO75" s="85">
        <v>100</v>
      </c>
      <c r="AP75" s="85"/>
      <c r="AQ75" s="85"/>
      <c r="AR75" s="85"/>
      <c r="AS75" s="85"/>
      <c r="AT75" s="85"/>
      <c r="AU75" s="85"/>
      <c r="AV75" s="85"/>
      <c r="AW75" s="85">
        <v>0</v>
      </c>
      <c r="AX75" s="85"/>
      <c r="AY75" s="85"/>
      <c r="AZ75" s="85"/>
      <c r="BA75" s="85"/>
      <c r="BB75" s="85"/>
      <c r="BC75" s="85"/>
      <c r="BD75" s="85"/>
      <c r="BE75" s="85">
        <v>100</v>
      </c>
      <c r="BF75" s="85"/>
      <c r="BG75" s="85"/>
      <c r="BH75" s="85"/>
      <c r="BI75" s="85"/>
      <c r="BJ75" s="85"/>
      <c r="BK75" s="85"/>
      <c r="BL75" s="85"/>
    </row>
    <row r="76" spans="1:76"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8" spans="1:76" ht="16.5" customHeight="1">
      <c r="A78" s="206" t="s">
        <v>203</v>
      </c>
      <c r="B78" s="206"/>
      <c r="C78" s="206"/>
      <c r="D78" s="206"/>
      <c r="E78" s="206"/>
      <c r="F78" s="206"/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206"/>
      <c r="R78" s="206"/>
      <c r="S78" s="206"/>
      <c r="T78" s="206"/>
      <c r="U78" s="206"/>
      <c r="V78" s="206"/>
      <c r="W78" s="206"/>
      <c r="X78" s="206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2"/>
      <c r="AM78" s="162"/>
      <c r="AN78" s="46"/>
      <c r="AO78" s="163" t="s">
        <v>105</v>
      </c>
      <c r="AP78" s="159"/>
      <c r="AQ78" s="159"/>
      <c r="AR78" s="159"/>
      <c r="AS78" s="159"/>
      <c r="AT78" s="159"/>
      <c r="AU78" s="159"/>
      <c r="AV78" s="159"/>
      <c r="AW78" s="159"/>
      <c r="AX78" s="159"/>
      <c r="AY78" s="159"/>
      <c r="AZ78" s="159"/>
      <c r="BA78" s="159"/>
      <c r="BB78" s="159"/>
      <c r="BC78" s="159"/>
      <c r="BD78" s="159"/>
      <c r="BE78" s="159"/>
      <c r="BF78" s="159"/>
      <c r="BG78" s="159"/>
    </row>
    <row r="79" spans="1:76">
      <c r="W79" s="155" t="s">
        <v>5</v>
      </c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  <c r="AH79" s="155"/>
      <c r="AI79" s="155"/>
      <c r="AJ79" s="155"/>
      <c r="AK79" s="155"/>
      <c r="AL79" s="155"/>
      <c r="AM79" s="155"/>
      <c r="AO79" s="155" t="s">
        <v>63</v>
      </c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</row>
    <row r="80" spans="1:76" ht="15.75" customHeight="1">
      <c r="A80" s="164" t="s">
        <v>3</v>
      </c>
      <c r="B80" s="164"/>
      <c r="C80" s="164"/>
      <c r="D80" s="164"/>
      <c r="E80" s="164"/>
      <c r="F80" s="164"/>
    </row>
    <row r="81" spans="1:59" ht="16.5" customHeight="1">
      <c r="A81" s="88" t="s">
        <v>104</v>
      </c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/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</row>
    <row r="82" spans="1:59" ht="10.5" customHeight="1">
      <c r="A82" s="157" t="s">
        <v>46</v>
      </c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157"/>
      <c r="AD82" s="157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</row>
    <row r="83" spans="1:59" ht="10.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15.75" customHeight="1">
      <c r="A84" s="160" t="s">
        <v>209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2"/>
      <c r="Z84" s="162"/>
      <c r="AA84" s="162"/>
      <c r="AB84" s="162"/>
      <c r="AC84" s="162"/>
      <c r="AD84" s="162"/>
      <c r="AE84" s="162"/>
      <c r="AF84" s="162"/>
      <c r="AG84" s="162"/>
      <c r="AH84" s="162"/>
      <c r="AI84" s="162"/>
      <c r="AJ84" s="162"/>
      <c r="AK84" s="162"/>
      <c r="AL84" s="162"/>
      <c r="AM84" s="162"/>
      <c r="AN84" s="47"/>
      <c r="AO84" s="158" t="s">
        <v>210</v>
      </c>
      <c r="AP84" s="159"/>
      <c r="AQ84" s="159"/>
      <c r="AR84" s="159"/>
      <c r="AS84" s="159"/>
      <c r="AT84" s="159"/>
      <c r="AU84" s="159"/>
      <c r="AV84" s="159"/>
      <c r="AW84" s="159"/>
      <c r="AX84" s="159"/>
      <c r="AY84" s="159"/>
      <c r="AZ84" s="159"/>
      <c r="BA84" s="159"/>
      <c r="BB84" s="159"/>
      <c r="BC84" s="159"/>
      <c r="BD84" s="159"/>
      <c r="BE84" s="159"/>
      <c r="BF84" s="159"/>
      <c r="BG84" s="159"/>
    </row>
    <row r="85" spans="1:59">
      <c r="W85" s="155" t="s">
        <v>5</v>
      </c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  <c r="AH85" s="155"/>
      <c r="AI85" s="155"/>
      <c r="AJ85" s="155"/>
      <c r="AK85" s="155"/>
      <c r="AL85" s="155"/>
      <c r="AM85" s="155"/>
      <c r="AO85" s="155" t="s">
        <v>63</v>
      </c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</row>
    <row r="86" spans="1:59">
      <c r="A86" s="153">
        <v>45679</v>
      </c>
      <c r="B86" s="154"/>
      <c r="C86" s="154"/>
      <c r="D86" s="154"/>
      <c r="E86" s="154"/>
      <c r="F86" s="154"/>
      <c r="G86" s="154"/>
      <c r="H86" s="154"/>
    </row>
    <row r="87" spans="1:59">
      <c r="A87" s="155" t="s">
        <v>44</v>
      </c>
      <c r="B87" s="155"/>
      <c r="C87" s="155"/>
      <c r="D87" s="155"/>
      <c r="E87" s="155"/>
      <c r="F87" s="155"/>
      <c r="G87" s="155"/>
      <c r="H87" s="155"/>
      <c r="I87" s="70"/>
      <c r="J87" s="70"/>
      <c r="K87" s="70"/>
      <c r="L87" s="70"/>
      <c r="M87" s="70"/>
      <c r="N87" s="70"/>
      <c r="O87" s="70"/>
      <c r="P87" s="70"/>
      <c r="Q87" s="70"/>
    </row>
    <row r="88" spans="1:59">
      <c r="A88" s="23" t="s">
        <v>45</v>
      </c>
    </row>
  </sheetData>
  <mergeCells count="230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4:BL64"/>
    <mergeCell ref="A86:H86"/>
    <mergeCell ref="A87:H87"/>
    <mergeCell ref="A81:AS81"/>
    <mergeCell ref="A82:AS82"/>
    <mergeCell ref="AO84:BG84"/>
    <mergeCell ref="W85:AM85"/>
    <mergeCell ref="AO85:BG85"/>
    <mergeCell ref="AO78:BG78"/>
    <mergeCell ref="W79:AM79"/>
    <mergeCell ref="AO79:BG79"/>
    <mergeCell ref="A80:F80"/>
    <mergeCell ref="A78:X78"/>
    <mergeCell ref="Y78:AM78"/>
    <mergeCell ref="A84:X84"/>
    <mergeCell ref="Y84:AM8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T23:W23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A23:J23"/>
    <mergeCell ref="K23:S23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</mergeCells>
  <conditionalFormatting sqref="H65:L65 H68:L68 H71:L71 G65:G75 H74:L74">
    <cfRule type="cellIs" dxfId="5" priority="7" stopIfTrue="1" operator="equal">
      <formula>$G64</formula>
    </cfRule>
  </conditionalFormatting>
  <conditionalFormatting sqref="D49:D50">
    <cfRule type="cellIs" dxfId="4" priority="6" stopIfTrue="1" operator="equal">
      <formula>$D48</formula>
    </cfRule>
  </conditionalFormatting>
  <conditionalFormatting sqref="A65:F75">
    <cfRule type="cellIs" dxfId="3" priority="5" stopIfTrue="1" operator="equal">
      <formula>0</formula>
    </cfRule>
  </conditionalFormatting>
  <conditionalFormatting sqref="D49:D50">
    <cfRule type="cellIs" dxfId="2" priority="4" stopIfTrue="1" operator="equal">
      <formula>$D48</formula>
    </cfRule>
  </conditionalFormatting>
  <conditionalFormatting sqref="D49:D50">
    <cfRule type="cellIs" dxfId="1" priority="3" stopIfTrue="1" operator="equal">
      <formula>$D48</formula>
    </cfRule>
  </conditionalFormatting>
  <conditionalFormatting sqref="H65:L65 H68:L68 H71:L71 G65:G75 H74:L74">
    <cfRule type="cellIs" dxfId="0" priority="2" stopIfTrue="1" operator="equal">
      <formula>$G64</formula>
    </cfRule>
  </conditionalFormatting>
  <pageMargins left="0.39370078740157483" right="0.39370078740157483" top="0.78740157480314965" bottom="0.39370078740157483" header="0" footer="0"/>
  <pageSetup paperSize="9" scale="8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КПК0710160</vt:lpstr>
      <vt:lpstr>КПК0710170</vt:lpstr>
      <vt:lpstr>КПК0712010</vt:lpstr>
      <vt:lpstr>КПК0712111</vt:lpstr>
      <vt:lpstr>КПК0712152</vt:lpstr>
      <vt:lpstr>КПК0710160!Заголовки_для_печати</vt:lpstr>
      <vt:lpstr>КПК0710170!Заголовки_для_печати</vt:lpstr>
      <vt:lpstr>КПК0712010!Заголовки_для_печати</vt:lpstr>
      <vt:lpstr>КПК0712111!Заголовки_для_печати</vt:lpstr>
      <vt:lpstr>КПК0712152!Заголовки_для_печати</vt:lpstr>
      <vt:lpstr>КПК0710160!Область_печати</vt:lpstr>
      <vt:lpstr>КПК0710170!Область_печати</vt:lpstr>
      <vt:lpstr>КПК0712010!Область_печати</vt:lpstr>
      <vt:lpstr>КПК0712111!Область_печати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2025-01-22T09:33:54Z</cp:lastPrinted>
  <dcterms:created xsi:type="dcterms:W3CDTF">2016-08-15T09:54:21Z</dcterms:created>
  <dcterms:modified xsi:type="dcterms:W3CDTF">2025-01-22T09:58:39Z</dcterms:modified>
</cp:coreProperties>
</file>