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9972" activeTab="0"/>
  </bookViews>
  <sheets>
    <sheet name="Лист1" sheetId="1" r:id="rId1"/>
  </sheets>
  <definedNames>
    <definedName name="_xlnm.Print_Titles" localSheetId="0">'Лист1'!$61:$62</definedName>
    <definedName name="_xlnm.Print_Area" localSheetId="0">'Лист1'!$A$1:$D$156</definedName>
  </definedNames>
  <calcPr fullCalcOnLoad="1"/>
</workbook>
</file>

<file path=xl/sharedStrings.xml><?xml version="1.0" encoding="utf-8"?>
<sst xmlns="http://schemas.openxmlformats.org/spreadsheetml/2006/main" count="160" uniqueCount="146">
  <si>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</si>
  <si>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</si>
  <si>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</si>
  <si>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</si>
  <si>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</si>
  <si>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</si>
  <si>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</si>
  <si>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</si>
  <si>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</si>
  <si>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</si>
  <si>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</si>
  <si>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</si>
  <si>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</si>
  <si>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Офіційні трансферти</t>
  </si>
  <si>
    <t>Від органів державного управління</t>
  </si>
  <si>
    <t>Загальний фонд</t>
  </si>
  <si>
    <t>Спеціальний фонд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</si>
  <si>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</si>
  <si>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</si>
  <si>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</si>
  <si>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</si>
  <si>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</si>
  <si>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</si>
  <si>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Інші неподаткові надходження</t>
  </si>
  <si>
    <t xml:space="preserve">від  </t>
  </si>
  <si>
    <t>№</t>
  </si>
  <si>
    <t xml:space="preserve">Інші надходження 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</si>
  <si>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</si>
  <si>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</si>
  <si>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</si>
  <si>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</si>
  <si>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</si>
  <si>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</si>
  <si>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</si>
  <si>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</si>
  <si>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</si>
  <si>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</si>
  <si>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</si>
  <si>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</si>
  <si>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</si>
  <si>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</si>
  <si>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</si>
  <si>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</si>
  <si>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</si>
  <si>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</si>
  <si>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</si>
  <si>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</si>
  <si>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</si>
  <si>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</si>
  <si>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</si>
  <si>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</si>
  <si>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</si>
  <si>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</si>
  <si>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</si>
  <si>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</si>
  <si>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</si>
  <si>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</si>
  <si>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</si>
  <si>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</si>
  <si>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</si>
  <si>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</si>
  <si>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</si>
  <si>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</si>
  <si>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</si>
  <si>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</si>
  <si>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</si>
  <si>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</si>
  <si>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</si>
  <si>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</si>
  <si>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</si>
  <si>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</si>
  <si>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</si>
  <si>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</si>
  <si>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</si>
  <si>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</si>
  <si>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</si>
  <si>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</si>
  <si>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</si>
  <si>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</si>
  <si>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</si>
  <si>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</si>
  <si>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</si>
  <si>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</si>
  <si>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</si>
  <si>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</si>
  <si>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</si>
  <si>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</si>
  <si>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</si>
  <si>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</si>
  <si>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</si>
  <si>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</si>
  <si>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</si>
  <si>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</si>
  <si>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</si>
  <si>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</si>
  <si>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пов`язане з видачею та оформленням закордонних паспортів (посвідок) та паспортів громадян України</t>
  </si>
  <si>
    <t>Плата за розміщення тимчасово вільних коштів місцевих бюджетів</t>
  </si>
  <si>
    <t>Пальне</t>
  </si>
  <si>
    <t xml:space="preserve">Акцизний податок з ввезених на митну територіюУкраїни підакцизних товарів (продукції)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</si>
  <si>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</si>
  <si>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</si>
  <si>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Код доходів</t>
  </si>
  <si>
    <t>Доходи</t>
  </si>
  <si>
    <t>Усього</t>
  </si>
  <si>
    <t>Разом</t>
  </si>
  <si>
    <t>Акцизний податок з вироблених в Україні підакцизних товарів (продукції)</t>
  </si>
  <si>
    <t>Частина чистого  прибутку (доходу) державних або комунальних унітарних підприємств та їх об'єднань, що вилучається до відповідного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</si>
  <si>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</si>
  <si>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Податок на прибуток підприємств та фінансових установ комунальної власності</t>
  </si>
  <si>
    <t>до рішення виконавчого комітету</t>
  </si>
  <si>
    <t>Начальник фінансового управління</t>
  </si>
  <si>
    <t>Р.В. Роїк</t>
  </si>
  <si>
    <t>Уточнений план 
 на 2018 рік</t>
  </si>
  <si>
    <t>Уточнений план  
на 2018 рік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</si>
  <si>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</si>
  <si>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 xml:space="preserve">Дотації з державного бюджету місцевим бюджетам 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</si>
  <si>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</si>
  <si>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Субвенції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</si>
  <si>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</si>
  <si>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</si>
  <si>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</si>
  <si>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 субвенції з державного бюджету</t>
  </si>
  <si>
    <t>Субвенція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 субвенції з державного бюджету</t>
  </si>
  <si>
    <t>Субвенція з 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 субвенції з державного бюджету</t>
  </si>
  <si>
    <t>Субвенція з  місцевого 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</si>
  <si>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</si>
  <si>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</si>
  <si>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 xml:space="preserve">Інші субвенції з місцевого бюджету </t>
  </si>
  <si>
    <t>Надходження від скидів забруднюючих речовин безпосередньо у водні об'єкти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</si>
  <si>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 нерухомого майна, що перебувають у приватній власності фізичних осіб або юридичних осіб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</si>
  <si>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</si>
  <si>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</si>
  <si>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</si>
  <si>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Доходи від власної підприємницької діяльності </t>
  </si>
  <si>
    <t>Надходження від втрат сільськогосподарського і лісогосподарського виробництва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</si>
  <si>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</si>
  <si>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Надходження бюджетних установ від реалізації в установленому порядку майна (крім нерухомого майна)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</si>
  <si>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</si>
  <si>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Звіт про виконання міського бюджету м. Павлоград за 2018 рік</t>
  </si>
  <si>
    <t>Виконано
 за 2018 рік</t>
  </si>
  <si>
    <t>Виконано
за 2018 рік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</si>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</sst>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#,##0.0000"/>
    <numFmt numFmtId="197" formatCode="_-* #,##0.000\ _г_р_н_._-;\-* #,##0.000\ _г_р_н_._-;_-* &quot;-&quot;??\ _г_р_н_._-;_-@_-"/>
    <numFmt numFmtId="198" formatCode="_-* #,##0.0000\ _г_р_н_._-;\-* #,##0.0000\ _г_р_н_._-;_-* &quot;-&quot;??\ _г_р_н_._-;_-@_-"/>
    <numFmt numFmtId="199" formatCode="_-* #,##0.00000\ _г_р_н_._-;\-* #,##0.00000\ _г_р_н_._-;_-* &quot;-&quot;??\ _г_р_н_._-;_-@_-"/>
    <numFmt numFmtId="200" formatCode="_-* #,##0.000000\ _г_р_н_._-;\-* #,##0.000000\ _г_р_н_._-;_-* &quot;-&quot;??\ _г_р_н_._-;_-@_-"/>
    <numFmt numFmtId="201" formatCode="_-* #,##0.0000000\ _г_р_н_._-;\-* #,##0.0000000\ _г_р_н_._-;_-* &quot;-&quot;??\ _г_р_н_._-;_-@_-"/>
    <numFmt numFmtId="202" formatCode="_-* #,##0.00000000\ _г_р_н_._-;\-* #,##0.00000000\ _г_р_н_._-;_-* &quot;-&quot;??\ _г_р_н_._-;_-@_-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>
      <alignment vertical="top" wrapText="1" shrinkToFit="1"/>
    </xf>
    <xf numFmtId="0" fontId="2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4" fontId="2" fillId="32" borderId="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/>
    </xf>
    <xf numFmtId="0" fontId="14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2" fontId="3" fillId="32" borderId="0" xfId="0" applyNumberFormat="1" applyFont="1" applyFill="1" applyAlignment="1">
      <alignment horizontal="left"/>
    </xf>
    <xf numFmtId="2" fontId="3" fillId="32" borderId="0" xfId="0" applyNumberFormat="1" applyFont="1" applyFill="1" applyAlignment="1">
      <alignment horizontal="left" vertical="center"/>
    </xf>
    <xf numFmtId="2" fontId="3" fillId="32" borderId="0" xfId="0" applyNumberFormat="1" applyFont="1" applyFill="1" applyAlignment="1">
      <alignment horizontal="left" wrapText="1"/>
    </xf>
    <xf numFmtId="2" fontId="2" fillId="32" borderId="0" xfId="0" applyNumberFormat="1" applyFont="1" applyFill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center"/>
    </xf>
    <xf numFmtId="2" fontId="2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Alignment="1">
      <alignment vertical="top"/>
    </xf>
    <xf numFmtId="2" fontId="0" fillId="32" borderId="0" xfId="0" applyNumberFormat="1" applyFont="1" applyFill="1" applyAlignment="1">
      <alignment vertical="top"/>
    </xf>
    <xf numFmtId="2" fontId="0" fillId="32" borderId="0" xfId="0" applyNumberFormat="1" applyFont="1" applyFill="1" applyAlignment="1">
      <alignment/>
    </xf>
    <xf numFmtId="3" fontId="10" fillId="0" borderId="0" xfId="42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0" applyFont="1" applyBorder="1" applyAlignment="1">
      <alignment vertical="top" wrapText="1" shrinkToFit="1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="75" zoomScaleNormal="75" zoomScaleSheetLayoutView="75" zoomScalePageLayoutView="0" workbookViewId="0" topLeftCell="A143">
      <selection activeCell="D86" sqref="D86:D87"/>
    </sheetView>
  </sheetViews>
  <sheetFormatPr defaultColWidth="9.00390625" defaultRowHeight="12.75"/>
  <cols>
    <col min="1" max="1" width="13.125" style="16" customWidth="1"/>
    <col min="2" max="2" width="98.625" style="16" customWidth="1"/>
    <col min="3" max="3" width="20.625" style="89" customWidth="1"/>
    <col min="4" max="4" width="22.00390625" style="69" customWidth="1"/>
    <col min="5" max="5" width="11.625" style="0" bestFit="1" customWidth="1"/>
    <col min="6" max="6" width="14.375" style="0" bestFit="1" customWidth="1"/>
  </cols>
  <sheetData>
    <row r="1" spans="1:4" ht="18">
      <c r="A1" s="6"/>
      <c r="B1" s="6"/>
      <c r="C1" s="79" t="s">
        <v>30</v>
      </c>
      <c r="D1" s="21"/>
    </row>
    <row r="2" spans="1:7" ht="18">
      <c r="A2" s="5"/>
      <c r="B2" s="5"/>
      <c r="C2" s="80" t="s">
        <v>109</v>
      </c>
      <c r="D2" s="22"/>
      <c r="E2" s="1"/>
      <c r="F2" s="1"/>
      <c r="G2" s="1"/>
    </row>
    <row r="3" spans="1:7" ht="13.5" customHeight="1">
      <c r="A3" s="5"/>
      <c r="B3" s="5"/>
      <c r="C3" s="81" t="s">
        <v>24</v>
      </c>
      <c r="D3" s="23"/>
      <c r="E3" s="1"/>
      <c r="F3" s="1"/>
      <c r="G3" s="1"/>
    </row>
    <row r="4" spans="1:7" ht="18">
      <c r="A4" s="7"/>
      <c r="B4" s="7"/>
      <c r="C4" s="82" t="s">
        <v>25</v>
      </c>
      <c r="D4" s="24"/>
      <c r="E4" s="2"/>
      <c r="F4" s="2"/>
      <c r="G4" s="2"/>
    </row>
    <row r="5" spans="1:7" ht="0.75" customHeight="1">
      <c r="A5" s="7"/>
      <c r="B5" s="7"/>
      <c r="C5" s="82"/>
      <c r="D5" s="24"/>
      <c r="E5" s="2"/>
      <c r="F5" s="2"/>
      <c r="G5" s="2"/>
    </row>
    <row r="6" spans="1:7" ht="24" customHeight="1">
      <c r="A6" s="111" t="s">
        <v>138</v>
      </c>
      <c r="B6" s="111"/>
      <c r="C6" s="111"/>
      <c r="D6" s="111"/>
      <c r="E6" s="2"/>
      <c r="F6" s="2"/>
      <c r="G6" s="2"/>
    </row>
    <row r="7" spans="1:7" ht="10.5" customHeight="1">
      <c r="A7" s="5"/>
      <c r="B7" s="5"/>
      <c r="C7" s="83"/>
      <c r="D7" s="25" t="s">
        <v>29</v>
      </c>
      <c r="E7" s="1"/>
      <c r="F7" s="1"/>
      <c r="G7" s="1"/>
    </row>
    <row r="8" spans="1:5" ht="54.75" customHeight="1">
      <c r="A8" s="92" t="s">
        <v>101</v>
      </c>
      <c r="B8" s="61" t="s">
        <v>102</v>
      </c>
      <c r="C8" s="106" t="s">
        <v>112</v>
      </c>
      <c r="D8" s="62" t="s">
        <v>139</v>
      </c>
      <c r="E8" s="3"/>
    </row>
    <row r="9" spans="1:5" ht="22.5">
      <c r="A9" s="45"/>
      <c r="B9" s="63" t="s">
        <v>15</v>
      </c>
      <c r="C9" s="84"/>
      <c r="D9" s="46"/>
      <c r="E9" s="3"/>
    </row>
    <row r="10" spans="1:5" ht="19.5" customHeight="1">
      <c r="A10" s="47">
        <v>10000000</v>
      </c>
      <c r="B10" s="57" t="s">
        <v>0</v>
      </c>
      <c r="C10" s="102">
        <f>C11+C23+C29+C32</f>
        <v>426569122</v>
      </c>
      <c r="D10" s="55">
        <f>D11+D20+D23+D29+D32</f>
        <v>431986134.02</v>
      </c>
      <c r="E10" s="3"/>
    </row>
    <row r="11" spans="1:5" s="19" customFormat="1" ht="22.5" customHeight="1">
      <c r="A11" s="47">
        <v>11000000</v>
      </c>
      <c r="B11" s="38" t="s">
        <v>1</v>
      </c>
      <c r="C11" s="102">
        <f>C12+C18</f>
        <v>273494422</v>
      </c>
      <c r="D11" s="55">
        <f>D12+D18</f>
        <v>275848582.71999997</v>
      </c>
      <c r="E11" s="32"/>
    </row>
    <row r="12" spans="1:5" ht="17.25">
      <c r="A12" s="47">
        <v>11010000</v>
      </c>
      <c r="B12" s="38" t="s">
        <v>55</v>
      </c>
      <c r="C12" s="102">
        <f>SUM(C13:C17)</f>
        <v>269734422</v>
      </c>
      <c r="D12" s="99">
        <f>SUM(D13:D17)</f>
        <v>272067983.88</v>
      </c>
      <c r="E12" s="3"/>
    </row>
    <row r="13" spans="1:5" ht="37.5" customHeight="1">
      <c r="A13" s="48">
        <v>11010100</v>
      </c>
      <c r="B13" s="39" t="s">
        <v>40</v>
      </c>
      <c r="C13" s="103">
        <v>250112422</v>
      </c>
      <c r="D13" s="71">
        <v>251194945.5</v>
      </c>
      <c r="E13" s="3"/>
    </row>
    <row r="14" spans="1:5" ht="54.75" customHeight="1">
      <c r="A14" s="48">
        <v>11010200</v>
      </c>
      <c r="B14" s="39" t="s">
        <v>79</v>
      </c>
      <c r="C14" s="103">
        <v>15800000</v>
      </c>
      <c r="D14" s="71">
        <v>16155523.11</v>
      </c>
      <c r="E14" s="3"/>
    </row>
    <row r="15" spans="1:5" ht="36">
      <c r="A15" s="48">
        <v>11010400</v>
      </c>
      <c r="B15" s="39" t="s">
        <v>41</v>
      </c>
      <c r="C15" s="103">
        <v>1982000</v>
      </c>
      <c r="D15" s="71">
        <v>2622272.18</v>
      </c>
      <c r="E15" s="3"/>
    </row>
    <row r="16" spans="1:5" ht="36">
      <c r="A16" s="48">
        <v>11010500</v>
      </c>
      <c r="B16" s="39" t="s">
        <v>42</v>
      </c>
      <c r="C16" s="103">
        <v>1840000</v>
      </c>
      <c r="D16" s="71">
        <v>2092789</v>
      </c>
      <c r="E16" s="3"/>
    </row>
    <row r="17" spans="1:5" ht="54">
      <c r="A17" s="48">
        <v>11010900</v>
      </c>
      <c r="B17" s="39" t="s">
        <v>144</v>
      </c>
      <c r="C17" s="103"/>
      <c r="D17" s="71">
        <v>2454.09</v>
      </c>
      <c r="E17" s="3"/>
    </row>
    <row r="18" spans="1:8" ht="17.25">
      <c r="A18" s="47">
        <v>11020000</v>
      </c>
      <c r="B18" s="38" t="s">
        <v>2</v>
      </c>
      <c r="C18" s="102">
        <f>C19+C22</f>
        <v>3760000</v>
      </c>
      <c r="D18" s="55">
        <f>D19</f>
        <v>3780598.84</v>
      </c>
      <c r="E18" s="3"/>
      <c r="H18" s="37"/>
    </row>
    <row r="19" spans="1:5" ht="19.5" customHeight="1">
      <c r="A19" s="48">
        <v>11020200</v>
      </c>
      <c r="B19" s="39" t="s">
        <v>108</v>
      </c>
      <c r="C19" s="103">
        <v>3760000</v>
      </c>
      <c r="D19" s="71">
        <v>3780598.84</v>
      </c>
      <c r="E19" s="3"/>
    </row>
    <row r="20" spans="1:5" s="15" customFormat="1" ht="17.25" customHeight="1">
      <c r="A20" s="47">
        <v>13000000</v>
      </c>
      <c r="B20" s="38" t="s">
        <v>91</v>
      </c>
      <c r="C20" s="99">
        <f>C21</f>
        <v>0</v>
      </c>
      <c r="D20" s="55">
        <f>D21</f>
        <v>5</v>
      </c>
      <c r="E20" s="33"/>
    </row>
    <row r="21" spans="1:5" ht="18.75" customHeight="1">
      <c r="A21" s="48">
        <v>13020000</v>
      </c>
      <c r="B21" s="39" t="s">
        <v>92</v>
      </c>
      <c r="C21" s="100"/>
      <c r="D21" s="71">
        <f>D22</f>
        <v>5</v>
      </c>
      <c r="E21" s="3"/>
    </row>
    <row r="22" spans="1:5" ht="35.25" customHeight="1">
      <c r="A22" s="48">
        <v>13020200</v>
      </c>
      <c r="B22" s="39" t="s">
        <v>93</v>
      </c>
      <c r="C22" s="100"/>
      <c r="D22" s="71">
        <v>5</v>
      </c>
      <c r="E22" s="3"/>
    </row>
    <row r="23" spans="1:9" s="17" customFormat="1" ht="18" customHeight="1">
      <c r="A23" s="47">
        <v>14000000</v>
      </c>
      <c r="B23" s="38" t="s">
        <v>57</v>
      </c>
      <c r="C23" s="102">
        <f>C24+C26+C28</f>
        <v>30340000</v>
      </c>
      <c r="D23" s="55">
        <f>D24+D26+D28</f>
        <v>30790944.990000002</v>
      </c>
      <c r="E23" s="34"/>
      <c r="H23" s="36"/>
      <c r="I23" s="36"/>
    </row>
    <row r="24" spans="1:9" s="17" customFormat="1" ht="18" customHeight="1">
      <c r="A24" s="40">
        <v>14020000</v>
      </c>
      <c r="B24" s="38" t="s">
        <v>105</v>
      </c>
      <c r="C24" s="102">
        <f>C25</f>
        <v>2423000</v>
      </c>
      <c r="D24" s="55">
        <f>D25</f>
        <v>2430158.52</v>
      </c>
      <c r="E24" s="34"/>
      <c r="H24" s="37"/>
      <c r="I24" s="37"/>
    </row>
    <row r="25" spans="1:5" s="17" customFormat="1" ht="18" customHeight="1">
      <c r="A25" s="41">
        <v>14021900</v>
      </c>
      <c r="B25" s="39" t="s">
        <v>97</v>
      </c>
      <c r="C25" s="103">
        <v>2423000</v>
      </c>
      <c r="D25" s="71">
        <v>2430158.52</v>
      </c>
      <c r="E25" s="34"/>
    </row>
    <row r="26" spans="1:5" s="17" customFormat="1" ht="36" customHeight="1">
      <c r="A26" s="40">
        <v>14030000</v>
      </c>
      <c r="B26" s="40" t="s">
        <v>98</v>
      </c>
      <c r="C26" s="102">
        <f>C27</f>
        <v>10130000</v>
      </c>
      <c r="D26" s="55">
        <f>D27</f>
        <v>9997926.38</v>
      </c>
      <c r="E26" s="34"/>
    </row>
    <row r="27" spans="1:5" s="17" customFormat="1" ht="18" customHeight="1">
      <c r="A27" s="41">
        <v>14031900</v>
      </c>
      <c r="B27" s="41" t="s">
        <v>97</v>
      </c>
      <c r="C27" s="103">
        <v>10130000</v>
      </c>
      <c r="D27" s="71">
        <v>9997926.38</v>
      </c>
      <c r="E27" s="34"/>
    </row>
    <row r="28" spans="1:5" ht="36" customHeight="1">
      <c r="A28" s="47">
        <v>14040000</v>
      </c>
      <c r="B28" s="38" t="s">
        <v>58</v>
      </c>
      <c r="C28" s="102">
        <v>17787000</v>
      </c>
      <c r="D28" s="55">
        <v>18362860.09</v>
      </c>
      <c r="E28" s="3"/>
    </row>
    <row r="29" spans="1:5" s="17" customFormat="1" ht="18.75" customHeight="1" hidden="1">
      <c r="A29" s="47">
        <v>16000000</v>
      </c>
      <c r="B29" s="38" t="s">
        <v>85</v>
      </c>
      <c r="C29" s="102">
        <f>C30</f>
        <v>0</v>
      </c>
      <c r="D29" s="55">
        <f>D30</f>
        <v>0</v>
      </c>
      <c r="E29" s="34"/>
    </row>
    <row r="30" spans="1:5" ht="17.25" customHeight="1" hidden="1">
      <c r="A30" s="48">
        <v>16010000</v>
      </c>
      <c r="B30" s="39" t="s">
        <v>86</v>
      </c>
      <c r="C30" s="103">
        <f>C31</f>
        <v>0</v>
      </c>
      <c r="D30" s="71">
        <f>D31</f>
        <v>0</v>
      </c>
      <c r="E30" s="3"/>
    </row>
    <row r="31" spans="1:5" ht="18" customHeight="1" hidden="1">
      <c r="A31" s="48">
        <v>16010200</v>
      </c>
      <c r="B31" s="39" t="s">
        <v>87</v>
      </c>
      <c r="C31" s="103">
        <v>0</v>
      </c>
      <c r="D31" s="71"/>
      <c r="E31" s="3"/>
    </row>
    <row r="32" spans="1:5" s="17" customFormat="1" ht="18" customHeight="1">
      <c r="A32" s="47">
        <v>18000000</v>
      </c>
      <c r="B32" s="38" t="s">
        <v>59</v>
      </c>
      <c r="C32" s="102">
        <f>C33+C44+C46+C49+C52</f>
        <v>122734700</v>
      </c>
      <c r="D32" s="55">
        <f>D33+D44+D46+D49+D52</f>
        <v>125346601.31</v>
      </c>
      <c r="E32" s="34"/>
    </row>
    <row r="33" spans="1:5" s="15" customFormat="1" ht="18.75" customHeight="1">
      <c r="A33" s="47">
        <v>18010000</v>
      </c>
      <c r="B33" s="38" t="s">
        <v>60</v>
      </c>
      <c r="C33" s="102">
        <f>SUM(C34:C43)</f>
        <v>70562500</v>
      </c>
      <c r="D33" s="55">
        <f>SUM(D34:D43)</f>
        <v>71602042.89999999</v>
      </c>
      <c r="E33" s="33"/>
    </row>
    <row r="34" spans="1:5" ht="36">
      <c r="A34" s="41">
        <v>18010100</v>
      </c>
      <c r="B34" s="42" t="s">
        <v>61</v>
      </c>
      <c r="C34" s="103">
        <v>194900</v>
      </c>
      <c r="D34" s="71">
        <v>199301.39</v>
      </c>
      <c r="E34" s="3"/>
    </row>
    <row r="35" spans="1:5" ht="36">
      <c r="A35" s="41">
        <v>18010200</v>
      </c>
      <c r="B35" s="42" t="s">
        <v>62</v>
      </c>
      <c r="C35" s="103">
        <v>435000</v>
      </c>
      <c r="D35" s="71">
        <v>464059.13</v>
      </c>
      <c r="E35" s="3"/>
    </row>
    <row r="36" spans="1:5" ht="36">
      <c r="A36" s="41">
        <v>18010300</v>
      </c>
      <c r="B36" s="42" t="s">
        <v>63</v>
      </c>
      <c r="C36" s="103">
        <v>1493000</v>
      </c>
      <c r="D36" s="71">
        <v>1570274.66</v>
      </c>
      <c r="E36" s="3"/>
    </row>
    <row r="37" spans="1:5" ht="36">
      <c r="A37" s="41">
        <v>18010400</v>
      </c>
      <c r="B37" s="42" t="s">
        <v>64</v>
      </c>
      <c r="C37" s="103">
        <v>5986700</v>
      </c>
      <c r="D37" s="71">
        <v>6116738.66</v>
      </c>
      <c r="E37" s="3"/>
    </row>
    <row r="38" spans="1:5" ht="18">
      <c r="A38" s="48">
        <v>18010500</v>
      </c>
      <c r="B38" s="39" t="s">
        <v>3</v>
      </c>
      <c r="C38" s="103">
        <v>22700000</v>
      </c>
      <c r="D38" s="71">
        <v>22163182.35</v>
      </c>
      <c r="E38" s="3"/>
    </row>
    <row r="39" spans="1:5" ht="18">
      <c r="A39" s="48">
        <v>18010600</v>
      </c>
      <c r="B39" s="39" t="s">
        <v>4</v>
      </c>
      <c r="C39" s="103">
        <v>32194000</v>
      </c>
      <c r="D39" s="71">
        <v>32783346.61</v>
      </c>
      <c r="E39" s="3"/>
    </row>
    <row r="40" spans="1:5" ht="18">
      <c r="A40" s="48">
        <v>18010700</v>
      </c>
      <c r="B40" s="39" t="s">
        <v>5</v>
      </c>
      <c r="C40" s="103">
        <v>670000</v>
      </c>
      <c r="D40" s="71">
        <v>683507.26</v>
      </c>
      <c r="E40" s="3"/>
    </row>
    <row r="41" spans="1:5" ht="17.25" customHeight="1">
      <c r="A41" s="48">
        <v>18010900</v>
      </c>
      <c r="B41" s="39" t="s">
        <v>6</v>
      </c>
      <c r="C41" s="103">
        <v>6456200</v>
      </c>
      <c r="D41" s="71">
        <v>7186920.1</v>
      </c>
      <c r="E41" s="3"/>
    </row>
    <row r="42" spans="1:5" s="16" customFormat="1" ht="18">
      <c r="A42" s="48">
        <v>18011000</v>
      </c>
      <c r="B42" s="39" t="s">
        <v>65</v>
      </c>
      <c r="C42" s="103">
        <v>389700</v>
      </c>
      <c r="D42" s="71">
        <v>377054.02</v>
      </c>
      <c r="E42" s="35"/>
    </row>
    <row r="43" spans="1:5" ht="17.25" customHeight="1">
      <c r="A43" s="48">
        <v>18011100</v>
      </c>
      <c r="B43" s="39" t="s">
        <v>66</v>
      </c>
      <c r="C43" s="103">
        <v>43000</v>
      </c>
      <c r="D43" s="71">
        <v>57658.72</v>
      </c>
      <c r="E43" s="3"/>
    </row>
    <row r="44" spans="1:5" ht="17.25">
      <c r="A44" s="47">
        <v>18020000</v>
      </c>
      <c r="B44" s="38" t="s">
        <v>37</v>
      </c>
      <c r="C44" s="102">
        <f>C45</f>
        <v>249800</v>
      </c>
      <c r="D44" s="55">
        <f>D45</f>
        <v>250727.96</v>
      </c>
      <c r="E44" s="3"/>
    </row>
    <row r="45" spans="1:5" ht="17.25" customHeight="1">
      <c r="A45" s="48">
        <v>18020100</v>
      </c>
      <c r="B45" s="39" t="s">
        <v>43</v>
      </c>
      <c r="C45" s="103">
        <v>249800</v>
      </c>
      <c r="D45" s="71">
        <v>250727.96</v>
      </c>
      <c r="E45" s="3"/>
    </row>
    <row r="46" spans="1:5" ht="17.25">
      <c r="A46" s="47">
        <v>18030000</v>
      </c>
      <c r="B46" s="38" t="s">
        <v>44</v>
      </c>
      <c r="C46" s="102">
        <f>C47+C48</f>
        <v>19300</v>
      </c>
      <c r="D46" s="55">
        <f>D47+D48</f>
        <v>20676.18</v>
      </c>
      <c r="E46" s="3"/>
    </row>
    <row r="47" spans="1:5" ht="18">
      <c r="A47" s="48">
        <v>18030100</v>
      </c>
      <c r="B47" s="39" t="s">
        <v>45</v>
      </c>
      <c r="C47" s="103">
        <v>15100</v>
      </c>
      <c r="D47" s="71">
        <v>16073.08</v>
      </c>
      <c r="E47" s="3"/>
    </row>
    <row r="48" spans="1:5" ht="18">
      <c r="A48" s="48">
        <v>18030200</v>
      </c>
      <c r="B48" s="39" t="s">
        <v>46</v>
      </c>
      <c r="C48" s="103">
        <v>4200</v>
      </c>
      <c r="D48" s="71">
        <v>4603.1</v>
      </c>
      <c r="E48" s="3"/>
    </row>
    <row r="49" spans="1:5" ht="37.5" customHeight="1">
      <c r="A49" s="47">
        <v>18040000</v>
      </c>
      <c r="B49" s="38" t="s">
        <v>67</v>
      </c>
      <c r="C49" s="102"/>
      <c r="D49" s="55">
        <f>SUM(D50:D51)</f>
        <v>-494</v>
      </c>
      <c r="E49" s="3"/>
    </row>
    <row r="50" spans="1:5" ht="36" customHeight="1">
      <c r="A50" s="48">
        <v>18040100</v>
      </c>
      <c r="B50" s="39" t="s">
        <v>68</v>
      </c>
      <c r="C50" s="103"/>
      <c r="D50" s="71">
        <v>-250</v>
      </c>
      <c r="E50" s="3"/>
    </row>
    <row r="51" spans="1:5" ht="36" customHeight="1">
      <c r="A51" s="48">
        <v>18040200</v>
      </c>
      <c r="B51" s="39" t="s">
        <v>69</v>
      </c>
      <c r="C51" s="103"/>
      <c r="D51" s="71">
        <v>-244</v>
      </c>
      <c r="E51" s="3"/>
    </row>
    <row r="52" spans="1:5" ht="17.25">
      <c r="A52" s="47">
        <v>18050000</v>
      </c>
      <c r="B52" s="38" t="s">
        <v>35</v>
      </c>
      <c r="C52" s="102">
        <f>SUM(C53:C56)</f>
        <v>51903100</v>
      </c>
      <c r="D52" s="99">
        <f>SUM(D53:D56)</f>
        <v>53473648.27</v>
      </c>
      <c r="E52" s="3"/>
    </row>
    <row r="53" spans="1:5" ht="18">
      <c r="A53" s="48">
        <v>18050200</v>
      </c>
      <c r="B53" s="39" t="s">
        <v>31</v>
      </c>
      <c r="C53" s="103"/>
      <c r="D53" s="71">
        <v>817.08</v>
      </c>
      <c r="E53" s="3"/>
    </row>
    <row r="54" spans="1:5" ht="18">
      <c r="A54" s="48">
        <v>18050300</v>
      </c>
      <c r="B54" s="39" t="s">
        <v>70</v>
      </c>
      <c r="C54" s="103">
        <v>14480000</v>
      </c>
      <c r="D54" s="71">
        <v>15311632.3</v>
      </c>
      <c r="E54" s="3"/>
    </row>
    <row r="55" spans="1:5" ht="19.5" customHeight="1">
      <c r="A55" s="48">
        <v>18050400</v>
      </c>
      <c r="B55" s="39" t="s">
        <v>71</v>
      </c>
      <c r="C55" s="103">
        <v>37423100</v>
      </c>
      <c r="D55" s="71">
        <v>38125215.89</v>
      </c>
      <c r="E55" s="3"/>
    </row>
    <row r="56" spans="1:5" ht="56.25" customHeight="1">
      <c r="A56" s="48">
        <v>18050500</v>
      </c>
      <c r="B56" s="98" t="s">
        <v>145</v>
      </c>
      <c r="C56" s="104"/>
      <c r="D56" s="70">
        <v>35983</v>
      </c>
      <c r="E56" s="3"/>
    </row>
    <row r="57" spans="1:4" s="17" customFormat="1" ht="21" customHeight="1">
      <c r="A57" s="47">
        <v>20000000</v>
      </c>
      <c r="B57" s="57" t="s">
        <v>7</v>
      </c>
      <c r="C57" s="102">
        <f>C58+C68+C80</f>
        <v>8885080</v>
      </c>
      <c r="D57" s="55">
        <f>D58+D68+D80</f>
        <v>9454721.02</v>
      </c>
    </row>
    <row r="58" spans="1:4" ht="17.25">
      <c r="A58" s="47">
        <v>21000000</v>
      </c>
      <c r="B58" s="38" t="s">
        <v>8</v>
      </c>
      <c r="C58" s="102">
        <f>C59+C64+C63</f>
        <v>1230080</v>
      </c>
      <c r="D58" s="55">
        <f>D59+D64+D63</f>
        <v>1289778.92</v>
      </c>
    </row>
    <row r="59" spans="1:4" ht="74.25" customHeight="1">
      <c r="A59" s="47">
        <v>21010000</v>
      </c>
      <c r="B59" s="43" t="s">
        <v>106</v>
      </c>
      <c r="C59" s="102">
        <f>C60</f>
        <v>21980</v>
      </c>
      <c r="D59" s="55">
        <f>D60</f>
        <v>21987.13</v>
      </c>
    </row>
    <row r="60" spans="1:4" ht="37.5" customHeight="1">
      <c r="A60" s="48">
        <v>21010300</v>
      </c>
      <c r="B60" s="39" t="s">
        <v>114</v>
      </c>
      <c r="C60" s="103">
        <v>21980</v>
      </c>
      <c r="D60" s="71">
        <v>21987.13</v>
      </c>
    </row>
    <row r="61" spans="1:4" ht="21.75" customHeight="1">
      <c r="A61" s="58"/>
      <c r="B61" s="59"/>
      <c r="C61" s="105" t="s">
        <v>54</v>
      </c>
      <c r="D61" s="60"/>
    </row>
    <row r="62" spans="1:5" ht="55.5" customHeight="1">
      <c r="A62" s="92" t="s">
        <v>101</v>
      </c>
      <c r="B62" s="61" t="s">
        <v>102</v>
      </c>
      <c r="C62" s="106" t="s">
        <v>113</v>
      </c>
      <c r="D62" s="62" t="s">
        <v>140</v>
      </c>
      <c r="E62" s="3"/>
    </row>
    <row r="63" spans="1:4" s="15" customFormat="1" ht="17.25">
      <c r="A63" s="47">
        <v>21050000</v>
      </c>
      <c r="B63" s="38" t="s">
        <v>96</v>
      </c>
      <c r="C63" s="102">
        <v>970500</v>
      </c>
      <c r="D63" s="55">
        <v>970535.34</v>
      </c>
    </row>
    <row r="64" spans="1:4" ht="18.75" customHeight="1">
      <c r="A64" s="47">
        <v>21080000</v>
      </c>
      <c r="B64" s="38" t="s">
        <v>26</v>
      </c>
      <c r="C64" s="102">
        <f>SUM(C65:C67)</f>
        <v>237600</v>
      </c>
      <c r="D64" s="55">
        <f>SUM(D65:D67)</f>
        <v>297256.45</v>
      </c>
    </row>
    <row r="65" spans="1:4" s="16" customFormat="1" ht="17.25" customHeight="1">
      <c r="A65" s="48">
        <v>21080500</v>
      </c>
      <c r="B65" s="39" t="s">
        <v>26</v>
      </c>
      <c r="C65" s="103"/>
      <c r="D65" s="71">
        <v>217.22</v>
      </c>
    </row>
    <row r="66" spans="1:4" ht="18">
      <c r="A66" s="48">
        <v>21081100</v>
      </c>
      <c r="B66" s="39" t="s">
        <v>10</v>
      </c>
      <c r="C66" s="103">
        <v>111000</v>
      </c>
      <c r="D66" s="71">
        <v>124039.23</v>
      </c>
    </row>
    <row r="67" spans="1:4" ht="36">
      <c r="A67" s="48">
        <v>21081500</v>
      </c>
      <c r="B67" s="39" t="s">
        <v>94</v>
      </c>
      <c r="C67" s="103">
        <v>126600</v>
      </c>
      <c r="D67" s="70">
        <v>173000</v>
      </c>
    </row>
    <row r="68" spans="1:4" ht="36.75" customHeight="1">
      <c r="A68" s="47">
        <v>22000000</v>
      </c>
      <c r="B68" s="38" t="s">
        <v>78</v>
      </c>
      <c r="C68" s="102">
        <f>C69+C74+C76</f>
        <v>6270000</v>
      </c>
      <c r="D68" s="55">
        <f>D69+D74+D76</f>
        <v>6683566.45</v>
      </c>
    </row>
    <row r="69" spans="1:4" s="15" customFormat="1" ht="21" customHeight="1">
      <c r="A69" s="47">
        <v>22010000</v>
      </c>
      <c r="B69" s="38" t="s">
        <v>72</v>
      </c>
      <c r="C69" s="102">
        <f>C70+C71+C72+C73</f>
        <v>4384000</v>
      </c>
      <c r="D69" s="99">
        <f>D70+D71+D72+D73</f>
        <v>4508508.37</v>
      </c>
    </row>
    <row r="70" spans="1:4" s="94" customFormat="1" ht="60" customHeight="1">
      <c r="A70" s="48">
        <v>22010200</v>
      </c>
      <c r="B70" s="39" t="s">
        <v>141</v>
      </c>
      <c r="C70" s="103"/>
      <c r="D70" s="71">
        <v>8468.6</v>
      </c>
    </row>
    <row r="71" spans="1:4" s="16" customFormat="1" ht="40.5" customHeight="1">
      <c r="A71" s="48">
        <v>22010300</v>
      </c>
      <c r="B71" s="39" t="s">
        <v>107</v>
      </c>
      <c r="C71" s="107">
        <v>100000</v>
      </c>
      <c r="D71" s="71">
        <v>106590</v>
      </c>
    </row>
    <row r="72" spans="1:4" s="16" customFormat="1" ht="18.75" customHeight="1">
      <c r="A72" s="48">
        <v>22012500</v>
      </c>
      <c r="B72" s="41" t="s">
        <v>73</v>
      </c>
      <c r="C72" s="107">
        <v>3934000</v>
      </c>
      <c r="D72" s="71">
        <v>3944427.43</v>
      </c>
    </row>
    <row r="73" spans="1:4" s="16" customFormat="1" ht="36">
      <c r="A73" s="48">
        <v>22012600</v>
      </c>
      <c r="B73" s="41" t="s">
        <v>89</v>
      </c>
      <c r="C73" s="107">
        <v>350000</v>
      </c>
      <c r="D73" s="71">
        <v>449022.34</v>
      </c>
    </row>
    <row r="74" spans="1:4" ht="39.75" customHeight="1">
      <c r="A74" s="47">
        <v>22080000</v>
      </c>
      <c r="B74" s="38" t="s">
        <v>47</v>
      </c>
      <c r="C74" s="102">
        <f>C75</f>
        <v>1000000</v>
      </c>
      <c r="D74" s="55">
        <f>D75</f>
        <v>1122535.05</v>
      </c>
    </row>
    <row r="75" spans="1:4" ht="36">
      <c r="A75" s="48">
        <v>22080400</v>
      </c>
      <c r="B75" s="39" t="s">
        <v>48</v>
      </c>
      <c r="C75" s="103">
        <v>1000000</v>
      </c>
      <c r="D75" s="71">
        <v>1122535.05</v>
      </c>
    </row>
    <row r="76" spans="1:4" ht="17.25">
      <c r="A76" s="47">
        <v>22090000</v>
      </c>
      <c r="B76" s="38" t="s">
        <v>11</v>
      </c>
      <c r="C76" s="102">
        <f>SUM(C77:C79)</f>
        <v>886000</v>
      </c>
      <c r="D76" s="55">
        <f>SUM(D77:D79)</f>
        <v>1052523.03</v>
      </c>
    </row>
    <row r="77" spans="1:4" ht="39" customHeight="1">
      <c r="A77" s="48">
        <v>22090100</v>
      </c>
      <c r="B77" s="39" t="s">
        <v>12</v>
      </c>
      <c r="C77" s="103">
        <v>850000</v>
      </c>
      <c r="D77" s="71">
        <v>1010897.13</v>
      </c>
    </row>
    <row r="78" spans="1:4" ht="20.25" customHeight="1">
      <c r="A78" s="48">
        <v>22090200</v>
      </c>
      <c r="B78" s="39" t="s">
        <v>74</v>
      </c>
      <c r="C78" s="103"/>
      <c r="D78" s="71">
        <v>963.9</v>
      </c>
    </row>
    <row r="79" spans="1:4" ht="36">
      <c r="A79" s="48">
        <v>22090400</v>
      </c>
      <c r="B79" s="39" t="s">
        <v>95</v>
      </c>
      <c r="C79" s="103">
        <v>36000</v>
      </c>
      <c r="D79" s="71">
        <v>40662</v>
      </c>
    </row>
    <row r="80" spans="1:4" ht="21.75" customHeight="1" hidden="1">
      <c r="A80" s="47">
        <v>24000000</v>
      </c>
      <c r="B80" s="38" t="s">
        <v>23</v>
      </c>
      <c r="C80" s="102">
        <f>C81+C82</f>
        <v>1385000</v>
      </c>
      <c r="D80" s="55">
        <f>D81+D82</f>
        <v>1481375.65</v>
      </c>
    </row>
    <row r="81" spans="1:4" ht="40.5" customHeight="1" hidden="1">
      <c r="A81" s="47">
        <v>24030000</v>
      </c>
      <c r="B81" s="38" t="s">
        <v>99</v>
      </c>
      <c r="C81" s="102"/>
      <c r="D81" s="55"/>
    </row>
    <row r="82" spans="1:4" s="15" customFormat="1" ht="17.25">
      <c r="A82" s="47">
        <v>24060000</v>
      </c>
      <c r="B82" s="38" t="s">
        <v>9</v>
      </c>
      <c r="C82" s="102">
        <f>C83</f>
        <v>1385000</v>
      </c>
      <c r="D82" s="55">
        <f>D83</f>
        <v>1481375.65</v>
      </c>
    </row>
    <row r="83" spans="1:4" s="16" customFormat="1" ht="18">
      <c r="A83" s="48">
        <v>24060300</v>
      </c>
      <c r="B83" s="39" t="s">
        <v>26</v>
      </c>
      <c r="C83" s="103">
        <v>1385000</v>
      </c>
      <c r="D83" s="71">
        <v>1481375.65</v>
      </c>
    </row>
    <row r="84" spans="1:4" ht="17.25">
      <c r="A84" s="47">
        <v>30000000</v>
      </c>
      <c r="B84" s="57" t="s">
        <v>18</v>
      </c>
      <c r="C84" s="102">
        <f>C85</f>
        <v>2830</v>
      </c>
      <c r="D84" s="55">
        <f>D85</f>
        <v>2838.75</v>
      </c>
    </row>
    <row r="85" spans="1:4" ht="17.25">
      <c r="A85" s="47">
        <v>31000000</v>
      </c>
      <c r="B85" s="38" t="s">
        <v>19</v>
      </c>
      <c r="C85" s="102">
        <f>C86+C88</f>
        <v>2830</v>
      </c>
      <c r="D85" s="55">
        <f>D86+D88</f>
        <v>2838.75</v>
      </c>
    </row>
    <row r="86" spans="1:5" ht="59.25" customHeight="1">
      <c r="A86" s="49">
        <v>31010000</v>
      </c>
      <c r="B86" s="38" t="s">
        <v>90</v>
      </c>
      <c r="C86" s="99">
        <f>C87</f>
        <v>700</v>
      </c>
      <c r="D86" s="85">
        <f>D87</f>
        <v>700</v>
      </c>
      <c r="E86" s="31"/>
    </row>
    <row r="87" spans="1:5" ht="54.75" customHeight="1">
      <c r="A87" s="48">
        <v>31010200</v>
      </c>
      <c r="B87" s="39" t="s">
        <v>130</v>
      </c>
      <c r="C87" s="103">
        <v>700</v>
      </c>
      <c r="D87" s="70">
        <v>700</v>
      </c>
      <c r="E87" s="31"/>
    </row>
    <row r="88" spans="1:6" s="15" customFormat="1" ht="39" customHeight="1">
      <c r="A88" s="47">
        <v>31020000</v>
      </c>
      <c r="B88" s="38" t="s">
        <v>56</v>
      </c>
      <c r="C88" s="102">
        <v>2130</v>
      </c>
      <c r="D88" s="55">
        <v>2138.75</v>
      </c>
      <c r="E88" s="90"/>
      <c r="F88" s="91"/>
    </row>
    <row r="89" spans="1:4" ht="17.25">
      <c r="A89" s="47">
        <v>40000000</v>
      </c>
      <c r="B89" s="57" t="s">
        <v>13</v>
      </c>
      <c r="C89" s="99">
        <f>C90</f>
        <v>562964037.3</v>
      </c>
      <c r="D89" s="55">
        <f>D90</f>
        <v>559987228.78</v>
      </c>
    </row>
    <row r="90" spans="1:4" ht="17.25">
      <c r="A90" s="47">
        <v>41000000</v>
      </c>
      <c r="B90" s="38" t="s">
        <v>14</v>
      </c>
      <c r="C90" s="99">
        <f>C91+C93+C96+C98</f>
        <v>562964037.3</v>
      </c>
      <c r="D90" s="55">
        <f>D91+D93+D96+D98</f>
        <v>559987228.78</v>
      </c>
    </row>
    <row r="91" spans="1:4" ht="18.75" customHeight="1">
      <c r="A91" s="47">
        <v>41020000</v>
      </c>
      <c r="B91" s="38" t="s">
        <v>115</v>
      </c>
      <c r="C91" s="102">
        <f>C92</f>
        <v>13532200</v>
      </c>
      <c r="D91" s="85">
        <f>D92</f>
        <v>13532200</v>
      </c>
    </row>
    <row r="92" spans="1:4" ht="57.75" customHeight="1">
      <c r="A92" s="48">
        <v>41021000</v>
      </c>
      <c r="B92" s="41" t="s">
        <v>116</v>
      </c>
      <c r="C92" s="103">
        <v>13532200</v>
      </c>
      <c r="D92" s="70">
        <v>13532200</v>
      </c>
    </row>
    <row r="93" spans="1:4" ht="17.25">
      <c r="A93" s="47">
        <v>41030000</v>
      </c>
      <c r="B93" s="38" t="s">
        <v>117</v>
      </c>
      <c r="C93" s="102">
        <f>C94+C95</f>
        <v>210746900</v>
      </c>
      <c r="D93" s="85">
        <f>D94+D95</f>
        <v>210746900</v>
      </c>
    </row>
    <row r="94" spans="1:4" ht="18">
      <c r="A94" s="48">
        <v>41033900</v>
      </c>
      <c r="B94" s="39" t="s">
        <v>75</v>
      </c>
      <c r="C94" s="103">
        <v>110166700</v>
      </c>
      <c r="D94" s="70">
        <v>110166700</v>
      </c>
    </row>
    <row r="95" spans="1:4" ht="18">
      <c r="A95" s="48">
        <v>41034200</v>
      </c>
      <c r="B95" s="39" t="s">
        <v>76</v>
      </c>
      <c r="C95" s="103">
        <v>100580200</v>
      </c>
      <c r="D95" s="70">
        <v>100580200</v>
      </c>
    </row>
    <row r="96" spans="1:4" s="15" customFormat="1" ht="17.25">
      <c r="A96" s="47">
        <v>41040000</v>
      </c>
      <c r="B96" s="38" t="s">
        <v>118</v>
      </c>
      <c r="C96" s="102">
        <f>C97</f>
        <v>417960</v>
      </c>
      <c r="D96" s="85">
        <f>D97</f>
        <v>417960</v>
      </c>
    </row>
    <row r="97" spans="1:4" s="94" customFormat="1" ht="18">
      <c r="A97" s="48">
        <v>41040400</v>
      </c>
      <c r="B97" s="39" t="s">
        <v>119</v>
      </c>
      <c r="C97" s="103">
        <v>417960</v>
      </c>
      <c r="D97" s="70">
        <v>417960</v>
      </c>
    </row>
    <row r="98" spans="1:4" s="15" customFormat="1" ht="17.25">
      <c r="A98" s="47">
        <v>41050000</v>
      </c>
      <c r="B98" s="38" t="s">
        <v>120</v>
      </c>
      <c r="C98" s="99">
        <f>SUM(C99:C109)+C110</f>
        <v>338266977.29999995</v>
      </c>
      <c r="D98" s="85">
        <f>SUM(D99:D109)+D110</f>
        <v>335290168.78000003</v>
      </c>
    </row>
    <row r="99" spans="1:4" ht="93.75" customHeight="1">
      <c r="A99" s="97">
        <v>41050100</v>
      </c>
      <c r="B99" s="95" t="s">
        <v>121</v>
      </c>
      <c r="C99" s="100">
        <v>187811398.07</v>
      </c>
      <c r="D99" s="71">
        <v>187781330.93</v>
      </c>
    </row>
    <row r="100" spans="1:4" ht="57.75" customHeight="1">
      <c r="A100" s="97">
        <v>41050200</v>
      </c>
      <c r="B100" s="96" t="s">
        <v>122</v>
      </c>
      <c r="C100" s="100">
        <v>810990.23</v>
      </c>
      <c r="D100" s="71">
        <v>809345.85</v>
      </c>
    </row>
    <row r="101" spans="1:4" ht="150" customHeight="1">
      <c r="A101" s="97">
        <v>41050300</v>
      </c>
      <c r="B101" s="95" t="s">
        <v>123</v>
      </c>
      <c r="C101" s="103">
        <v>118362100</v>
      </c>
      <c r="D101" s="71">
        <v>117463947.18</v>
      </c>
    </row>
    <row r="102" spans="1:4" ht="165.75" customHeight="1">
      <c r="A102" s="97">
        <v>41050400</v>
      </c>
      <c r="B102" s="109" t="s">
        <v>142</v>
      </c>
      <c r="C102" s="103">
        <v>796438</v>
      </c>
      <c r="D102" s="70">
        <v>796438</v>
      </c>
    </row>
    <row r="103" spans="1:4" ht="132" customHeight="1">
      <c r="A103" s="97">
        <v>41050700</v>
      </c>
      <c r="B103" s="95" t="s">
        <v>124</v>
      </c>
      <c r="C103" s="103">
        <v>2750950</v>
      </c>
      <c r="D103" s="71">
        <v>2556696.65</v>
      </c>
    </row>
    <row r="104" spans="1:4" ht="49.5" customHeight="1">
      <c r="A104" s="97">
        <v>41051000</v>
      </c>
      <c r="B104" s="95" t="s">
        <v>143</v>
      </c>
      <c r="C104" s="103">
        <v>1581567</v>
      </c>
      <c r="D104" s="70">
        <v>0</v>
      </c>
    </row>
    <row r="105" spans="1:4" ht="44.25" customHeight="1">
      <c r="A105" s="97">
        <v>41051200</v>
      </c>
      <c r="B105" s="95" t="s">
        <v>131</v>
      </c>
      <c r="C105" s="103">
        <v>608093</v>
      </c>
      <c r="D105" s="71">
        <v>568038.74</v>
      </c>
    </row>
    <row r="106" spans="1:4" ht="54" customHeight="1">
      <c r="A106" s="97">
        <v>41051400</v>
      </c>
      <c r="B106" s="95" t="s">
        <v>137</v>
      </c>
      <c r="C106" s="103">
        <v>2054618</v>
      </c>
      <c r="D106" s="71">
        <v>1984885.19</v>
      </c>
    </row>
    <row r="107" spans="1:4" ht="36">
      <c r="A107" s="97">
        <v>41051500</v>
      </c>
      <c r="B107" s="95" t="s">
        <v>125</v>
      </c>
      <c r="C107" s="103">
        <v>13178871</v>
      </c>
      <c r="D107" s="70">
        <v>13178871</v>
      </c>
    </row>
    <row r="108" spans="1:4" ht="40.5" customHeight="1">
      <c r="A108" s="97">
        <v>41051600</v>
      </c>
      <c r="B108" s="95" t="s">
        <v>132</v>
      </c>
      <c r="C108" s="103">
        <v>389681</v>
      </c>
      <c r="D108" s="70">
        <v>389681</v>
      </c>
    </row>
    <row r="109" spans="1:4" ht="42" customHeight="1">
      <c r="A109" s="97">
        <v>41052000</v>
      </c>
      <c r="B109" s="95" t="s">
        <v>126</v>
      </c>
      <c r="C109" s="103">
        <v>3420439</v>
      </c>
      <c r="D109" s="71">
        <v>3266647.88</v>
      </c>
    </row>
    <row r="110" spans="1:4" ht="18">
      <c r="A110" s="97">
        <v>41053900</v>
      </c>
      <c r="B110" s="95" t="s">
        <v>127</v>
      </c>
      <c r="C110" s="103">
        <v>6501832</v>
      </c>
      <c r="D110" s="71">
        <v>6494286.36</v>
      </c>
    </row>
    <row r="111" spans="1:5" ht="23.25" customHeight="1">
      <c r="A111" s="112" t="s">
        <v>103</v>
      </c>
      <c r="B111" s="112"/>
      <c r="C111" s="99">
        <f>C10+C57+C84+C89</f>
        <v>998421069.3</v>
      </c>
      <c r="D111" s="55">
        <f>D10+D57+D84+D89</f>
        <v>1001430922.5699999</v>
      </c>
      <c r="E111" s="44"/>
    </row>
    <row r="112" spans="1:4" ht="24" customHeight="1">
      <c r="A112" s="47"/>
      <c r="B112" s="64" t="s">
        <v>16</v>
      </c>
      <c r="C112" s="108"/>
      <c r="D112" s="93"/>
    </row>
    <row r="113" spans="1:4" ht="18.75" customHeight="1">
      <c r="A113" s="50">
        <v>10000000</v>
      </c>
      <c r="B113" s="56" t="s">
        <v>27</v>
      </c>
      <c r="C113" s="99">
        <f>C114</f>
        <v>577100</v>
      </c>
      <c r="D113" s="73">
        <f>D114</f>
        <v>761935.44</v>
      </c>
    </row>
    <row r="114" spans="1:4" s="17" customFormat="1" ht="17.25">
      <c r="A114" s="51">
        <v>19000000</v>
      </c>
      <c r="B114" s="65" t="s">
        <v>34</v>
      </c>
      <c r="C114" s="102">
        <f>C115+C119</f>
        <v>577100</v>
      </c>
      <c r="D114" s="73">
        <f>D115+D119</f>
        <v>761935.44</v>
      </c>
    </row>
    <row r="115" spans="1:4" s="15" customFormat="1" ht="17.25">
      <c r="A115" s="51">
        <v>19010000</v>
      </c>
      <c r="B115" s="10" t="s">
        <v>38</v>
      </c>
      <c r="C115" s="102">
        <f>SUM(C116:C118)</f>
        <v>577100</v>
      </c>
      <c r="D115" s="73">
        <f>SUM(D116:D118)</f>
        <v>761935.44</v>
      </c>
    </row>
    <row r="116" spans="1:4" ht="36">
      <c r="A116" s="52">
        <v>19010100</v>
      </c>
      <c r="B116" s="11" t="s">
        <v>36</v>
      </c>
      <c r="C116" s="103">
        <v>198600</v>
      </c>
      <c r="D116" s="74">
        <v>338510.41</v>
      </c>
    </row>
    <row r="117" spans="1:4" s="4" customFormat="1" ht="18">
      <c r="A117" s="52">
        <v>19010200</v>
      </c>
      <c r="B117" s="9" t="s">
        <v>128</v>
      </c>
      <c r="C117" s="103">
        <v>42200</v>
      </c>
      <c r="D117" s="74">
        <v>49697.36</v>
      </c>
    </row>
    <row r="118" spans="1:4" ht="38.25" customHeight="1">
      <c r="A118" s="52">
        <v>19010300</v>
      </c>
      <c r="B118" s="9" t="s">
        <v>100</v>
      </c>
      <c r="C118" s="103">
        <v>336300</v>
      </c>
      <c r="D118" s="74">
        <v>373727.67</v>
      </c>
    </row>
    <row r="119" spans="1:4" ht="18.75" customHeight="1" hidden="1">
      <c r="A119" s="51">
        <v>19050000</v>
      </c>
      <c r="B119" s="10" t="s">
        <v>80</v>
      </c>
      <c r="C119" s="102"/>
      <c r="D119" s="73">
        <f>D120+D121</f>
        <v>0</v>
      </c>
    </row>
    <row r="120" spans="1:4" ht="35.25" customHeight="1" hidden="1">
      <c r="A120" s="52">
        <v>19050200</v>
      </c>
      <c r="B120" s="9" t="s">
        <v>81</v>
      </c>
      <c r="C120" s="103"/>
      <c r="D120" s="74"/>
    </row>
    <row r="121" spans="1:4" ht="35.25" customHeight="1" hidden="1">
      <c r="A121" s="52">
        <v>19050300</v>
      </c>
      <c r="B121" s="9" t="s">
        <v>21</v>
      </c>
      <c r="C121" s="100">
        <v>0</v>
      </c>
      <c r="D121" s="74"/>
    </row>
    <row r="122" spans="1:4" ht="20.25" customHeight="1">
      <c r="A122" s="51">
        <v>20000000</v>
      </c>
      <c r="B122" s="10" t="s">
        <v>28</v>
      </c>
      <c r="C122" s="99">
        <f>C123+C125+C130</f>
        <v>22048010.7</v>
      </c>
      <c r="D122" s="73">
        <f>D123+D125+D130</f>
        <v>29268286.58</v>
      </c>
    </row>
    <row r="123" spans="1:4" ht="20.25" customHeight="1">
      <c r="A123" s="51">
        <v>21000000</v>
      </c>
      <c r="B123" s="10" t="s">
        <v>133</v>
      </c>
      <c r="C123" s="99">
        <f>C124</f>
        <v>920.7</v>
      </c>
      <c r="D123" s="55">
        <f>D124</f>
        <v>6399.82</v>
      </c>
    </row>
    <row r="124" spans="1:4" ht="24" customHeight="1">
      <c r="A124" s="51">
        <v>21110000</v>
      </c>
      <c r="B124" s="10" t="s">
        <v>134</v>
      </c>
      <c r="C124" s="99">
        <v>920.7</v>
      </c>
      <c r="D124" s="73">
        <v>6399.82</v>
      </c>
    </row>
    <row r="125" spans="1:4" ht="15.75" customHeight="1">
      <c r="A125" s="66">
        <v>24000000</v>
      </c>
      <c r="B125" s="66" t="s">
        <v>23</v>
      </c>
      <c r="C125" s="102">
        <f>C126</f>
        <v>1815600</v>
      </c>
      <c r="D125" s="73">
        <f>D126+D129</f>
        <v>2077001.5</v>
      </c>
    </row>
    <row r="126" spans="1:4" ht="23.25" customHeight="1">
      <c r="A126" s="51">
        <v>24060000</v>
      </c>
      <c r="B126" s="10" t="s">
        <v>9</v>
      </c>
      <c r="C126" s="102">
        <f>C127+C128+C129</f>
        <v>1815600</v>
      </c>
      <c r="D126" s="73">
        <f>D127+D128</f>
        <v>161596.21999999997</v>
      </c>
    </row>
    <row r="127" spans="1:4" ht="20.25" customHeight="1">
      <c r="A127" s="52">
        <v>24061600</v>
      </c>
      <c r="B127" s="11" t="s">
        <v>49</v>
      </c>
      <c r="C127" s="103">
        <v>80000</v>
      </c>
      <c r="D127" s="74">
        <v>87057.54</v>
      </c>
    </row>
    <row r="128" spans="1:4" ht="39" customHeight="1">
      <c r="A128" s="52">
        <v>24062100</v>
      </c>
      <c r="B128" s="9" t="s">
        <v>82</v>
      </c>
      <c r="C128" s="103">
        <v>65700</v>
      </c>
      <c r="D128" s="74">
        <v>74538.68</v>
      </c>
    </row>
    <row r="129" spans="1:4" ht="20.25" customHeight="1">
      <c r="A129" s="51">
        <v>24170000</v>
      </c>
      <c r="B129" s="8" t="s">
        <v>52</v>
      </c>
      <c r="C129" s="102">
        <v>1669900</v>
      </c>
      <c r="D129" s="73">
        <v>1915405.28</v>
      </c>
    </row>
    <row r="130" spans="1:5" ht="22.5" customHeight="1">
      <c r="A130" s="53">
        <v>25000000</v>
      </c>
      <c r="B130" s="53" t="s">
        <v>17</v>
      </c>
      <c r="C130" s="102">
        <f>C131+C136</f>
        <v>20231490</v>
      </c>
      <c r="D130" s="73">
        <f>D131+D136</f>
        <v>27184885.259999998</v>
      </c>
      <c r="E130" s="30"/>
    </row>
    <row r="131" spans="1:4" ht="39" customHeight="1">
      <c r="A131" s="53">
        <v>25010000</v>
      </c>
      <c r="B131" s="20" t="s">
        <v>88</v>
      </c>
      <c r="C131" s="102">
        <f>C132+C133+C134+C135</f>
        <v>20231490</v>
      </c>
      <c r="D131" s="73">
        <f>D132+D133+D134+D135</f>
        <v>16671221.94</v>
      </c>
    </row>
    <row r="132" spans="1:4" ht="26.25" customHeight="1">
      <c r="A132" s="54">
        <v>25010100</v>
      </c>
      <c r="B132" s="18" t="s">
        <v>32</v>
      </c>
      <c r="C132" s="103">
        <v>19465292</v>
      </c>
      <c r="D132" s="74">
        <v>15556753.7</v>
      </c>
    </row>
    <row r="133" spans="1:4" ht="23.25" customHeight="1" hidden="1">
      <c r="A133" s="54">
        <v>25010200</v>
      </c>
      <c r="B133" s="18" t="s">
        <v>83</v>
      </c>
      <c r="C133" s="103"/>
      <c r="D133" s="74"/>
    </row>
    <row r="134" spans="1:4" ht="21.75" customHeight="1">
      <c r="A134" s="54">
        <v>25010300</v>
      </c>
      <c r="B134" s="18" t="s">
        <v>33</v>
      </c>
      <c r="C134" s="103">
        <v>766198</v>
      </c>
      <c r="D134" s="74">
        <v>905940.91</v>
      </c>
    </row>
    <row r="135" spans="1:4" ht="36">
      <c r="A135" s="54">
        <v>25010400</v>
      </c>
      <c r="B135" s="18" t="s">
        <v>136</v>
      </c>
      <c r="C135" s="103"/>
      <c r="D135" s="74">
        <v>208527.33</v>
      </c>
    </row>
    <row r="136" spans="1:4" ht="19.5" customHeight="1">
      <c r="A136" s="53">
        <v>25020000</v>
      </c>
      <c r="B136" s="20" t="s">
        <v>50</v>
      </c>
      <c r="C136" s="115">
        <f>C137+C138</f>
        <v>0</v>
      </c>
      <c r="D136" s="75">
        <f>D137+D138</f>
        <v>10513663.32</v>
      </c>
    </row>
    <row r="137" spans="1:4" ht="19.5" customHeight="1">
      <c r="A137" s="54">
        <v>25020100</v>
      </c>
      <c r="B137" s="18" t="s">
        <v>84</v>
      </c>
      <c r="C137" s="101"/>
      <c r="D137" s="74">
        <v>9322096.73</v>
      </c>
    </row>
    <row r="138" spans="1:4" ht="96" customHeight="1">
      <c r="A138" s="54">
        <v>25020200</v>
      </c>
      <c r="B138" s="18" t="s">
        <v>129</v>
      </c>
      <c r="C138" s="101"/>
      <c r="D138" s="74">
        <v>1191566.59</v>
      </c>
    </row>
    <row r="139" spans="1:4" ht="18.75" customHeight="1">
      <c r="A139" s="51">
        <v>30000000</v>
      </c>
      <c r="B139" s="10" t="s">
        <v>18</v>
      </c>
      <c r="C139" s="102">
        <f>C140+C142</f>
        <v>1812900</v>
      </c>
      <c r="D139" s="73">
        <f>D140+D142</f>
        <v>1922938.32</v>
      </c>
    </row>
    <row r="140" spans="1:4" ht="19.5" customHeight="1">
      <c r="A140" s="51">
        <v>31000000</v>
      </c>
      <c r="B140" s="8" t="s">
        <v>19</v>
      </c>
      <c r="C140" s="102">
        <f>C141</f>
        <v>180</v>
      </c>
      <c r="D140" s="73">
        <f>D141</f>
        <v>213.32</v>
      </c>
    </row>
    <row r="141" spans="1:4" ht="36">
      <c r="A141" s="52">
        <v>31030000</v>
      </c>
      <c r="B141" s="9" t="s">
        <v>77</v>
      </c>
      <c r="C141" s="103">
        <v>180</v>
      </c>
      <c r="D141" s="74">
        <v>213.32</v>
      </c>
    </row>
    <row r="142" spans="1:4" ht="17.25">
      <c r="A142" s="51">
        <v>33000000</v>
      </c>
      <c r="B142" s="8" t="s">
        <v>39</v>
      </c>
      <c r="C142" s="102">
        <f>C143</f>
        <v>1812720</v>
      </c>
      <c r="D142" s="55">
        <f>D143</f>
        <v>1922725</v>
      </c>
    </row>
    <row r="143" spans="1:4" ht="19.5" customHeight="1">
      <c r="A143" s="51">
        <v>33010000</v>
      </c>
      <c r="B143" s="8" t="s">
        <v>51</v>
      </c>
      <c r="C143" s="102">
        <f>C144</f>
        <v>1812720</v>
      </c>
      <c r="D143" s="55">
        <f>D144</f>
        <v>1922725</v>
      </c>
    </row>
    <row r="144" spans="1:4" ht="56.25" customHeight="1">
      <c r="A144" s="52">
        <v>33010100</v>
      </c>
      <c r="B144" s="9" t="s">
        <v>53</v>
      </c>
      <c r="C144" s="103">
        <v>1812720</v>
      </c>
      <c r="D144" s="114">
        <v>1922725</v>
      </c>
    </row>
    <row r="145" spans="1:4" ht="17.25">
      <c r="A145" s="47">
        <v>40000000</v>
      </c>
      <c r="B145" s="57" t="s">
        <v>13</v>
      </c>
      <c r="C145" s="102">
        <f>C146</f>
        <v>3275631</v>
      </c>
      <c r="D145" s="99">
        <f>D146</f>
        <v>3237733.0999999996</v>
      </c>
    </row>
    <row r="146" spans="1:4" ht="20.25" customHeight="1">
      <c r="A146" s="47">
        <v>41000000</v>
      </c>
      <c r="B146" s="38" t="s">
        <v>14</v>
      </c>
      <c r="C146" s="102">
        <f>C147</f>
        <v>3275631</v>
      </c>
      <c r="D146" s="99">
        <f>D147</f>
        <v>3237733.0999999996</v>
      </c>
    </row>
    <row r="147" spans="1:4" ht="17.25">
      <c r="A147" s="47">
        <v>41050000</v>
      </c>
      <c r="B147" s="38" t="s">
        <v>120</v>
      </c>
      <c r="C147" s="102">
        <f>C148+C149</f>
        <v>3275631</v>
      </c>
      <c r="D147" s="55">
        <f>D148+D149</f>
        <v>3237733.0999999996</v>
      </c>
    </row>
    <row r="148" spans="1:4" ht="39" customHeight="1">
      <c r="A148" s="52">
        <v>41051100</v>
      </c>
      <c r="B148" s="95" t="s">
        <v>135</v>
      </c>
      <c r="C148" s="103">
        <v>993568</v>
      </c>
      <c r="D148" s="74">
        <v>981804.03</v>
      </c>
    </row>
    <row r="149" spans="1:4" ht="21.75" customHeight="1">
      <c r="A149" s="52">
        <v>41053900</v>
      </c>
      <c r="B149" s="95" t="s">
        <v>127</v>
      </c>
      <c r="C149" s="103">
        <v>2282063</v>
      </c>
      <c r="D149" s="74">
        <v>2255929.07</v>
      </c>
    </row>
    <row r="150" spans="1:4" ht="19.5" customHeight="1">
      <c r="A150" s="51">
        <v>50000000</v>
      </c>
      <c r="B150" s="8" t="s">
        <v>20</v>
      </c>
      <c r="C150" s="102">
        <f>C151</f>
        <v>1527817</v>
      </c>
      <c r="D150" s="73">
        <f>D151</f>
        <v>1852897.33</v>
      </c>
    </row>
    <row r="151" spans="1:4" ht="38.25" customHeight="1">
      <c r="A151" s="52">
        <v>50110000</v>
      </c>
      <c r="B151" s="9" t="s">
        <v>22</v>
      </c>
      <c r="C151" s="103">
        <v>1527817</v>
      </c>
      <c r="D151" s="74">
        <v>1852897.33</v>
      </c>
    </row>
    <row r="152" spans="1:4" ht="16.5" customHeight="1">
      <c r="A152" s="113" t="s">
        <v>103</v>
      </c>
      <c r="B152" s="113"/>
      <c r="C152" s="99">
        <f>C150+C139+C145+C122+C113</f>
        <v>29241458.7</v>
      </c>
      <c r="D152" s="55">
        <f>D150+D139+D122+D113+D147</f>
        <v>37043790.769999996</v>
      </c>
    </row>
    <row r="153" spans="1:4" ht="19.5" customHeight="1">
      <c r="A153" s="110" t="s">
        <v>104</v>
      </c>
      <c r="B153" s="110"/>
      <c r="C153" s="102">
        <f>C152+C111</f>
        <v>1027662528</v>
      </c>
      <c r="D153" s="55">
        <f>D152+D111</f>
        <v>1038474713.3399999</v>
      </c>
    </row>
    <row r="154" spans="1:5" ht="13.5" customHeight="1">
      <c r="A154" s="14"/>
      <c r="B154" s="13"/>
      <c r="C154" s="72"/>
      <c r="D154" s="28"/>
      <c r="E154" s="29"/>
    </row>
    <row r="155" spans="1:4" ht="15" customHeight="1" hidden="1">
      <c r="A155" s="14"/>
      <c r="B155" s="13"/>
      <c r="C155" s="86"/>
      <c r="D155" s="26"/>
    </row>
    <row r="156" spans="1:4" s="78" customFormat="1" ht="21">
      <c r="A156" s="12" t="s">
        <v>110</v>
      </c>
      <c r="B156" s="76"/>
      <c r="C156" s="87" t="s">
        <v>111</v>
      </c>
      <c r="D156" s="77"/>
    </row>
    <row r="157" spans="2:4" ht="18">
      <c r="B157" s="12"/>
      <c r="D157" s="27"/>
    </row>
    <row r="158" spans="1:4" ht="18">
      <c r="A158" s="12"/>
      <c r="B158" s="12"/>
      <c r="C158" s="87"/>
      <c r="D158" s="27"/>
    </row>
    <row r="159" spans="1:4" ht="18">
      <c r="A159" s="12"/>
      <c r="B159" s="12"/>
      <c r="C159" s="87"/>
      <c r="D159" s="27"/>
    </row>
    <row r="160" spans="1:4" ht="18">
      <c r="A160" s="12"/>
      <c r="B160" s="12"/>
      <c r="C160" s="87"/>
      <c r="D160" s="27"/>
    </row>
    <row r="161" spans="1:4" ht="18">
      <c r="A161" s="12"/>
      <c r="B161" s="12"/>
      <c r="C161" s="87"/>
      <c r="D161" s="27"/>
    </row>
    <row r="162" spans="1:4" ht="18">
      <c r="A162" s="12"/>
      <c r="B162" s="12"/>
      <c r="C162" s="87"/>
      <c r="D162" s="27"/>
    </row>
    <row r="163" spans="1:4" ht="18">
      <c r="A163" s="12"/>
      <c r="B163" s="12"/>
      <c r="C163" s="87"/>
      <c r="D163" s="27"/>
    </row>
    <row r="164" spans="1:4" ht="18">
      <c r="A164" s="12"/>
      <c r="B164" s="12"/>
      <c r="C164" s="87"/>
      <c r="D164" s="27"/>
    </row>
    <row r="165" spans="1:4" ht="18">
      <c r="A165" s="12"/>
      <c r="B165" s="12"/>
      <c r="C165" s="87"/>
      <c r="D165" s="27"/>
    </row>
    <row r="166" spans="1:4" ht="18">
      <c r="A166" s="12"/>
      <c r="B166" s="12"/>
      <c r="C166" s="87"/>
      <c r="D166" s="27"/>
    </row>
    <row r="167" spans="1:4" ht="18">
      <c r="A167" s="12"/>
      <c r="B167" s="12"/>
      <c r="C167" s="87"/>
      <c r="D167" s="27"/>
    </row>
    <row r="168" spans="1:4" ht="18">
      <c r="A168" s="12"/>
      <c r="B168" s="12"/>
      <c r="C168" s="87"/>
      <c r="D168" s="27"/>
    </row>
    <row r="169" spans="1:4" ht="18">
      <c r="A169" s="12"/>
      <c r="B169" s="12"/>
      <c r="C169" s="87"/>
      <c r="D169" s="27"/>
    </row>
    <row r="170" spans="1:4" ht="18">
      <c r="A170" s="12"/>
      <c r="B170" s="12"/>
      <c r="C170" s="87"/>
      <c r="D170" s="27"/>
    </row>
    <row r="171" spans="1:4" ht="18">
      <c r="A171" s="12"/>
      <c r="B171" s="12"/>
      <c r="C171" s="87"/>
      <c r="D171" s="27"/>
    </row>
    <row r="172" spans="1:4" ht="18">
      <c r="A172" s="12"/>
      <c r="B172" s="12"/>
      <c r="C172" s="87"/>
      <c r="D172" s="27"/>
    </row>
    <row r="173" spans="1:4" ht="18">
      <c r="A173" s="12"/>
      <c r="B173" s="12"/>
      <c r="C173" s="87"/>
      <c r="D173" s="27"/>
    </row>
    <row r="174" spans="1:4" ht="18">
      <c r="A174" s="12"/>
      <c r="B174" s="12"/>
      <c r="C174" s="87"/>
      <c r="D174" s="27"/>
    </row>
    <row r="175" spans="1:4" ht="18">
      <c r="A175" s="12"/>
      <c r="B175" s="12"/>
      <c r="C175" s="87"/>
      <c r="D175" s="27"/>
    </row>
    <row r="176" spans="1:4" ht="18">
      <c r="A176" s="12"/>
      <c r="B176" s="12"/>
      <c r="C176" s="87"/>
      <c r="D176" s="27"/>
    </row>
    <row r="177" spans="1:4" ht="18">
      <c r="A177" s="12"/>
      <c r="B177" s="12"/>
      <c r="C177" s="87"/>
      <c r="D177" s="27"/>
    </row>
    <row r="178" spans="1:4" ht="18">
      <c r="A178" s="12"/>
      <c r="B178" s="12"/>
      <c r="C178" s="87"/>
      <c r="D178" s="27"/>
    </row>
    <row r="179" spans="1:4" ht="18">
      <c r="A179" s="12"/>
      <c r="B179" s="12"/>
      <c r="C179" s="87"/>
      <c r="D179" s="27"/>
    </row>
    <row r="180" spans="1:4" ht="18">
      <c r="A180" s="12"/>
      <c r="B180" s="12"/>
      <c r="C180" s="87"/>
      <c r="D180" s="27"/>
    </row>
    <row r="181" spans="1:4" ht="18">
      <c r="A181" s="12"/>
      <c r="B181" s="12"/>
      <c r="C181" s="87"/>
      <c r="D181" s="27"/>
    </row>
    <row r="182" spans="1:4" ht="18">
      <c r="A182" s="12"/>
      <c r="B182" s="12"/>
      <c r="C182" s="87"/>
      <c r="D182" s="27"/>
    </row>
    <row r="183" spans="1:4" ht="18">
      <c r="A183" s="12"/>
      <c r="B183" s="12"/>
      <c r="C183" s="87"/>
      <c r="D183" s="27"/>
    </row>
    <row r="184" spans="1:4" ht="12.75">
      <c r="A184" s="67"/>
      <c r="B184" s="67"/>
      <c r="C184" s="88"/>
      <c r="D184" s="68"/>
    </row>
    <row r="185" spans="1:4" ht="12.75">
      <c r="A185" s="67"/>
      <c r="B185" s="67"/>
      <c r="C185" s="88"/>
      <c r="D185" s="68"/>
    </row>
    <row r="186" spans="1:4" ht="12.75">
      <c r="A186" s="67"/>
      <c r="B186" s="67"/>
      <c r="C186" s="88"/>
      <c r="D186" s="68"/>
    </row>
    <row r="187" spans="1:4" ht="12.75">
      <c r="A187" s="67"/>
      <c r="B187" s="67"/>
      <c r="C187" s="88"/>
      <c r="D187" s="68"/>
    </row>
    <row r="188" spans="1:4" ht="12.75">
      <c r="A188" s="67"/>
      <c r="B188" s="67"/>
      <c r="C188" s="88"/>
      <c r="D188" s="68"/>
    </row>
    <row r="189" spans="1:4" ht="12.75">
      <c r="A189" s="67"/>
      <c r="B189" s="67"/>
      <c r="C189" s="88"/>
      <c r="D189" s="68"/>
    </row>
    <row r="190" spans="1:4" ht="12.75">
      <c r="A190" s="67"/>
      <c r="B190" s="67"/>
      <c r="C190" s="88"/>
      <c r="D190" s="68"/>
    </row>
    <row r="191" spans="1:4" ht="12.75">
      <c r="A191" s="67"/>
      <c r="B191" s="67"/>
      <c r="C191" s="88"/>
      <c r="D191" s="68"/>
    </row>
    <row r="192" spans="1:4" ht="12.75">
      <c r="A192" s="67"/>
      <c r="B192" s="67"/>
      <c r="C192" s="88"/>
      <c r="D192" s="68"/>
    </row>
    <row r="193" spans="1:4" ht="12.75">
      <c r="A193" s="67"/>
      <c r="B193" s="67"/>
      <c r="C193" s="88"/>
      <c r="D193" s="68"/>
    </row>
    <row r="194" spans="1:4" ht="12.75">
      <c r="A194" s="67"/>
      <c r="B194" s="67"/>
      <c r="C194" s="88"/>
      <c r="D194" s="68"/>
    </row>
    <row r="195" spans="1:4" ht="12.75">
      <c r="A195" s="67"/>
      <c r="B195" s="67"/>
      <c r="C195" s="88"/>
      <c r="D195" s="68"/>
    </row>
    <row r="196" ht="12.75">
      <c r="A196" s="67"/>
    </row>
    <row r="197" ht="12.75">
      <c r="A197" s="67"/>
    </row>
    <row r="198" ht="12.75">
      <c r="A198" s="67"/>
    </row>
    <row r="199" ht="12.75">
      <c r="A199" s="67"/>
    </row>
    <row r="200" ht="12.75">
      <c r="A200" s="67"/>
    </row>
    <row r="201" ht="12.75">
      <c r="A201" s="67"/>
    </row>
    <row r="202" ht="12.75">
      <c r="A202" s="67"/>
    </row>
    <row r="203" ht="12.75">
      <c r="A203" s="67"/>
    </row>
    <row r="204" ht="12.75">
      <c r="A204" s="67"/>
    </row>
    <row r="205" ht="12.75">
      <c r="A205" s="67"/>
    </row>
    <row r="206" ht="12.75">
      <c r="A206" s="67"/>
    </row>
    <row r="207" ht="12.75">
      <c r="A207" s="67"/>
    </row>
    <row r="208" ht="12.75">
      <c r="A208" s="67"/>
    </row>
    <row r="209" ht="12.75">
      <c r="A209" s="67"/>
    </row>
    <row r="210" ht="12.75">
      <c r="A210" s="67"/>
    </row>
    <row r="211" ht="12.75">
      <c r="A211" s="67"/>
    </row>
    <row r="212" ht="12.75">
      <c r="A212" s="67"/>
    </row>
    <row r="213" ht="12.75">
      <c r="A213" s="67"/>
    </row>
    <row r="214" ht="12.75">
      <c r="A214" s="67"/>
    </row>
    <row r="215" ht="12.75">
      <c r="A215" s="67"/>
    </row>
    <row r="216" ht="12.75">
      <c r="A216" s="67"/>
    </row>
    <row r="217" ht="12.75">
      <c r="A217" s="67"/>
    </row>
    <row r="218" ht="12.75">
      <c r="A218" s="67"/>
    </row>
    <row r="219" ht="12.75">
      <c r="A219" s="67"/>
    </row>
    <row r="220" ht="12.75">
      <c r="A220" s="67"/>
    </row>
    <row r="221" ht="12.75">
      <c r="A221" s="67"/>
    </row>
    <row r="222" ht="12.75">
      <c r="A222" s="67"/>
    </row>
    <row r="223" ht="12.75">
      <c r="A223" s="67"/>
    </row>
    <row r="224" ht="12.75">
      <c r="A224" s="67"/>
    </row>
    <row r="225" ht="12.75">
      <c r="A225" s="67"/>
    </row>
    <row r="226" ht="12.75">
      <c r="A226" s="67"/>
    </row>
    <row r="227" ht="12.75">
      <c r="A227" s="67"/>
    </row>
    <row r="228" ht="12.75">
      <c r="A228" s="67"/>
    </row>
    <row r="229" ht="12.75">
      <c r="A229" s="67"/>
    </row>
    <row r="230" ht="12.75">
      <c r="A230" s="67"/>
    </row>
    <row r="231" ht="12.75">
      <c r="A231" s="67"/>
    </row>
    <row r="232" ht="12.75">
      <c r="A232" s="67"/>
    </row>
    <row r="233" ht="12.75">
      <c r="A233" s="67"/>
    </row>
    <row r="234" ht="12.75">
      <c r="A234" s="67"/>
    </row>
    <row r="235" ht="12.75">
      <c r="A235" s="67"/>
    </row>
    <row r="236" ht="12.75">
      <c r="A236" s="67"/>
    </row>
    <row r="237" ht="12.75">
      <c r="A237" s="67"/>
    </row>
    <row r="238" ht="12.75">
      <c r="A238" s="67"/>
    </row>
    <row r="239" ht="12.75">
      <c r="A239" s="67"/>
    </row>
    <row r="240" ht="12.75">
      <c r="A240" s="67"/>
    </row>
    <row r="241" ht="12.75">
      <c r="A241" s="67"/>
    </row>
    <row r="242" ht="12.75">
      <c r="A242" s="67"/>
    </row>
    <row r="243" ht="12.75">
      <c r="A243" s="67"/>
    </row>
    <row r="244" ht="12.75">
      <c r="A244" s="67"/>
    </row>
    <row r="245" ht="12.75">
      <c r="A245" s="67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</sheetData>
  <sheetProtection/>
  <mergeCells count="4">
    <mergeCell ref="A153:B153"/>
    <mergeCell ref="A6:D6"/>
    <mergeCell ref="A111:B111"/>
    <mergeCell ref="A152:B152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3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Кириченко</cp:lastModifiedBy>
  <cp:lastPrinted>2019-01-03T13:18:57Z</cp:lastPrinted>
  <dcterms:created xsi:type="dcterms:W3CDTF">2008-01-21T07:24:25Z</dcterms:created>
  <dcterms:modified xsi:type="dcterms:W3CDTF">2019-01-03T13:19:11Z</dcterms:modified>
  <cp:category/>
  <cp:version/>
  <cp:contentType/>
  <cp:contentStatus/>
</cp:coreProperties>
</file>