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березень" sheetId="1" r:id="rId1"/>
  </sheets>
  <definedNames>
    <definedName name="_xlnm.Print_Area" localSheetId="0">'березень'!$A$1:$H$37</definedName>
  </definedNames>
  <calcPr fullCalcOnLoad="1"/>
</workbook>
</file>

<file path=xl/sharedStrings.xml><?xml version="1.0" encoding="utf-8"?>
<sst xmlns="http://schemas.openxmlformats.org/spreadsheetml/2006/main" count="43" uniqueCount="40">
  <si>
    <t>Найменування</t>
  </si>
  <si>
    <t>Утримання цвинтарів</t>
  </si>
  <si>
    <t>Оплата природного газу</t>
  </si>
  <si>
    <t>Послуги з видалення рідких та твердих відходів</t>
  </si>
  <si>
    <t>Оплата використаної  електроенергії  по зовнішньому освітленню міста</t>
  </si>
  <si>
    <t>№</t>
  </si>
  <si>
    <t>Утримання та поточний ремонт мереж зовнішнього освітлення</t>
  </si>
  <si>
    <t>Профінансо-вано, грн.</t>
  </si>
  <si>
    <t>Утримання доріг КП "Затишне місто"</t>
  </si>
  <si>
    <t>Утримання доріг КП "Павлоград-Світло"</t>
  </si>
  <si>
    <t>Поточний ремонт пошкоджених кабельних ліній</t>
  </si>
  <si>
    <t>Оплата електроенергії КП "ПВУВКГ"</t>
  </si>
  <si>
    <t xml:space="preserve">Спилювання сухих дерев </t>
  </si>
  <si>
    <t>План на  рік, грн</t>
  </si>
  <si>
    <t>Послуги з садіння та догляду за зеленими насадженнями КП "Затишне місто"</t>
  </si>
  <si>
    <t>Утримання міських пляжів КП "Затишне місто"</t>
  </si>
  <si>
    <t>Проведення дератизації та деларвації берегової длінії водойм</t>
  </si>
  <si>
    <t>% виконання</t>
  </si>
  <si>
    <t>Аналіз використання коштів міського бюджету</t>
  </si>
  <si>
    <t>грн.</t>
  </si>
  <si>
    <t>Всього</t>
  </si>
  <si>
    <t xml:space="preserve"> Відхилення (+,-)</t>
  </si>
  <si>
    <t>по КПКВ 6060 "Благоустрій міст, сіл, селищ" за видами робіт, послуг</t>
  </si>
  <si>
    <t>Проведення конкурсу з благоустрою</t>
  </si>
  <si>
    <t>Придбання елементів благоустрою (конкурс "Місто власними руками")</t>
  </si>
  <si>
    <t xml:space="preserve">Придбання ігрових елементів на дитячі майданчики </t>
  </si>
  <si>
    <t>Дератизація та деларвація берегової лінії водойм</t>
  </si>
  <si>
    <t>Поточний ремонт доріг</t>
  </si>
  <si>
    <t xml:space="preserve">Поточний ремонт опор мереж зовнішнього освітлення по вул. Дніпровська </t>
  </si>
  <si>
    <t>Захоронення твердих побутових відходів</t>
  </si>
  <si>
    <t xml:space="preserve">Утримання малих архітектурних форм КП "Затишне місто"                       </t>
  </si>
  <si>
    <t>Утримання притулку для безпритульних тварин</t>
  </si>
  <si>
    <t>Утримання чотирьох штатних одиниць диспетчерської служби</t>
  </si>
  <si>
    <t>за І квартал  2019 року</t>
  </si>
  <si>
    <t>План на І квартал 2019 року</t>
  </si>
  <si>
    <t>Касові видатки за І квартал 2019 року</t>
  </si>
  <si>
    <t xml:space="preserve"> </t>
  </si>
  <si>
    <t>Експлуатація та технічне обслуговування житлового фонду</t>
  </si>
  <si>
    <t>Утримання та ефективна експлуатація об'єктів ЖКГ</t>
  </si>
  <si>
    <t>тис.грн.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</si>
</sst>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" fontId="23" fillId="8" borderId="11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23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98" fontId="23" fillId="0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53" applyNumberFormat="1" applyFont="1" applyFill="1" applyBorder="1" applyAlignment="1">
      <alignment horizontal="left" vertical="center" wrapText="1"/>
      <protection/>
    </xf>
    <xf numFmtId="4" fontId="3" fillId="24" borderId="11" xfId="53" applyNumberFormat="1" applyFont="1" applyFill="1" applyBorder="1" applyAlignment="1">
      <alignment horizontal="left" vertical="center" wrapText="1"/>
      <protection/>
    </xf>
    <xf numFmtId="198" fontId="5" fillId="0" borderId="11" xfId="0" applyNumberFormat="1" applyFont="1" applyFill="1" applyBorder="1" applyAlignment="1">
      <alignment horizontal="center" vertical="center"/>
    </xf>
    <xf numFmtId="198" fontId="23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/>
    </xf>
    <xf numFmtId="3" fontId="23" fillId="24" borderId="11" xfId="0" applyNumberFormat="1" applyFont="1" applyFill="1" applyBorder="1" applyAlignment="1">
      <alignment horizontal="center" vertical="center" wrapText="1"/>
    </xf>
    <xf numFmtId="3" fontId="23" fillId="24" borderId="1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98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4" fontId="23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0203 за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85" zoomScaleSheetLayoutView="85" zoomScalePageLayoutView="0" workbookViewId="0" topLeftCell="A23">
      <selection activeCell="P34" sqref="P34"/>
    </sheetView>
  </sheetViews>
  <sheetFormatPr defaultColWidth="9.140625" defaultRowHeight="12.75"/>
  <cols>
    <col min="1" max="1" width="5.00390625" style="1" customWidth="1"/>
    <col min="2" max="2" width="50.57421875" style="1" customWidth="1"/>
    <col min="3" max="3" width="15.00390625" style="1" hidden="1" customWidth="1"/>
    <col min="4" max="4" width="18.57421875" style="1" customWidth="1"/>
    <col min="5" max="5" width="16.00390625" style="1" hidden="1" customWidth="1"/>
    <col min="6" max="6" width="18.57421875" style="1" customWidth="1"/>
    <col min="7" max="7" width="15.8515625" style="1" customWidth="1"/>
    <col min="8" max="8" width="17.140625" style="1" customWidth="1"/>
    <col min="9" max="16384" width="9.140625" style="1" customWidth="1"/>
  </cols>
  <sheetData>
    <row r="1" ht="20.25">
      <c r="H1" s="25">
        <v>14</v>
      </c>
    </row>
    <row r="2" spans="1:8" ht="27.75" customHeight="1">
      <c r="A2" s="46" t="s">
        <v>18</v>
      </c>
      <c r="B2" s="46"/>
      <c r="C2" s="46"/>
      <c r="D2" s="46"/>
      <c r="E2" s="46"/>
      <c r="F2" s="46"/>
      <c r="G2" s="46"/>
      <c r="H2" s="47"/>
    </row>
    <row r="3" spans="1:8" ht="18.75">
      <c r="A3" s="46" t="s">
        <v>22</v>
      </c>
      <c r="B3" s="46"/>
      <c r="C3" s="46"/>
      <c r="D3" s="46"/>
      <c r="E3" s="46"/>
      <c r="F3" s="46"/>
      <c r="G3" s="46"/>
      <c r="H3" s="47"/>
    </row>
    <row r="4" spans="1:8" ht="21" customHeight="1">
      <c r="A4" s="46" t="s">
        <v>33</v>
      </c>
      <c r="B4" s="46"/>
      <c r="C4" s="46"/>
      <c r="D4" s="46"/>
      <c r="E4" s="46"/>
      <c r="F4" s="46"/>
      <c r="G4" s="46"/>
      <c r="H4" s="48"/>
    </row>
    <row r="5" spans="1:8" ht="21" customHeight="1">
      <c r="A5" s="4"/>
      <c r="B5" s="4"/>
      <c r="C5" s="4"/>
      <c r="D5" s="4"/>
      <c r="E5" s="4"/>
      <c r="F5" s="4"/>
      <c r="G5" s="4"/>
      <c r="H5" s="15" t="s">
        <v>19</v>
      </c>
    </row>
    <row r="6" spans="1:8" ht="75" customHeight="1">
      <c r="A6" s="12" t="s">
        <v>5</v>
      </c>
      <c r="B6" s="13" t="s">
        <v>0</v>
      </c>
      <c r="C6" s="14" t="s">
        <v>13</v>
      </c>
      <c r="D6" s="38" t="s">
        <v>34</v>
      </c>
      <c r="E6" s="13" t="s">
        <v>7</v>
      </c>
      <c r="F6" s="38" t="s">
        <v>35</v>
      </c>
      <c r="G6" s="38" t="s">
        <v>21</v>
      </c>
      <c r="H6" s="42" t="s">
        <v>17</v>
      </c>
    </row>
    <row r="7" spans="1:8" ht="9.75" customHeight="1" hidden="1">
      <c r="A7" s="5">
        <v>1</v>
      </c>
      <c r="B7" s="27" t="s">
        <v>23</v>
      </c>
      <c r="C7" s="6">
        <v>34000</v>
      </c>
      <c r="D7" s="19">
        <v>0</v>
      </c>
      <c r="E7" s="19"/>
      <c r="F7" s="19">
        <v>0</v>
      </c>
      <c r="G7" s="19">
        <f>--F7-D7</f>
        <v>0</v>
      </c>
      <c r="H7" s="34">
        <v>0</v>
      </c>
    </row>
    <row r="8" spans="1:8" ht="9.75" customHeight="1" hidden="1">
      <c r="A8" s="7">
        <v>2</v>
      </c>
      <c r="B8" s="27" t="s">
        <v>24</v>
      </c>
      <c r="C8" s="6">
        <v>6000</v>
      </c>
      <c r="D8" s="19">
        <v>0</v>
      </c>
      <c r="E8" s="19"/>
      <c r="F8" s="19">
        <v>0</v>
      </c>
      <c r="G8" s="19">
        <f aca="true" t="shared" si="0" ref="G8:G30">--F8-D8</f>
        <v>0</v>
      </c>
      <c r="H8" s="34">
        <v>0</v>
      </c>
    </row>
    <row r="9" spans="1:8" s="2" customFormat="1" ht="9.75" customHeight="1" hidden="1">
      <c r="A9" s="8">
        <v>3</v>
      </c>
      <c r="B9" s="27" t="s">
        <v>25</v>
      </c>
      <c r="C9" s="11">
        <v>198000</v>
      </c>
      <c r="D9" s="19">
        <v>0</v>
      </c>
      <c r="E9" s="21"/>
      <c r="F9" s="19">
        <v>0</v>
      </c>
      <c r="G9" s="19">
        <f t="shared" si="0"/>
        <v>0</v>
      </c>
      <c r="H9" s="34">
        <v>0</v>
      </c>
    </row>
    <row r="10" spans="1:8" s="2" customFormat="1" ht="9.75" customHeight="1" hidden="1">
      <c r="A10" s="8">
        <v>4</v>
      </c>
      <c r="B10" s="9" t="s">
        <v>16</v>
      </c>
      <c r="C10" s="11">
        <v>33000</v>
      </c>
      <c r="D10" s="21"/>
      <c r="E10" s="21"/>
      <c r="F10" s="19">
        <v>0</v>
      </c>
      <c r="G10" s="19">
        <f t="shared" si="0"/>
        <v>0</v>
      </c>
      <c r="H10" s="34">
        <v>0</v>
      </c>
    </row>
    <row r="11" spans="1:8" s="2" customFormat="1" ht="9.75" customHeight="1" hidden="1">
      <c r="A11" s="8">
        <v>5</v>
      </c>
      <c r="B11" s="9" t="s">
        <v>10</v>
      </c>
      <c r="C11" s="11">
        <v>99000</v>
      </c>
      <c r="D11" s="21"/>
      <c r="E11" s="21"/>
      <c r="F11" s="19">
        <v>0</v>
      </c>
      <c r="G11" s="19">
        <f t="shared" si="0"/>
        <v>0</v>
      </c>
      <c r="H11" s="34">
        <v>0</v>
      </c>
    </row>
    <row r="12" spans="1:8" s="2" customFormat="1" ht="28.5" customHeight="1" hidden="1">
      <c r="A12" s="16">
        <v>1</v>
      </c>
      <c r="B12" s="28" t="s">
        <v>12</v>
      </c>
      <c r="C12" s="11">
        <v>12000</v>
      </c>
      <c r="D12" s="35"/>
      <c r="E12" s="22"/>
      <c r="F12" s="19">
        <v>0</v>
      </c>
      <c r="G12" s="19">
        <f t="shared" si="0"/>
        <v>0</v>
      </c>
      <c r="H12" s="34">
        <v>0</v>
      </c>
    </row>
    <row r="13" spans="1:8" s="2" customFormat="1" ht="33.75" customHeight="1" hidden="1">
      <c r="A13" s="8">
        <v>2</v>
      </c>
      <c r="B13" s="28" t="s">
        <v>10</v>
      </c>
      <c r="C13" s="11">
        <v>200000</v>
      </c>
      <c r="D13" s="21"/>
      <c r="E13" s="21"/>
      <c r="F13" s="19">
        <v>0</v>
      </c>
      <c r="G13" s="19">
        <f t="shared" si="0"/>
        <v>0</v>
      </c>
      <c r="H13" s="34">
        <v>0</v>
      </c>
    </row>
    <row r="14" spans="1:8" s="2" customFormat="1" ht="35.25" customHeight="1" hidden="1">
      <c r="A14" s="16">
        <v>3</v>
      </c>
      <c r="B14" s="29" t="s">
        <v>26</v>
      </c>
      <c r="C14" s="11">
        <v>60000</v>
      </c>
      <c r="D14" s="19">
        <v>0</v>
      </c>
      <c r="E14" s="22"/>
      <c r="F14" s="19">
        <v>0</v>
      </c>
      <c r="G14" s="19">
        <f t="shared" si="0"/>
        <v>0</v>
      </c>
      <c r="H14" s="34">
        <v>0</v>
      </c>
    </row>
    <row r="15" spans="1:8" s="2" customFormat="1" ht="18.75" hidden="1">
      <c r="A15" s="8">
        <v>4</v>
      </c>
      <c r="B15" s="29" t="s">
        <v>27</v>
      </c>
      <c r="C15" s="10">
        <v>226000</v>
      </c>
      <c r="D15" s="19">
        <v>0</v>
      </c>
      <c r="E15" s="23"/>
      <c r="F15" s="19">
        <v>0</v>
      </c>
      <c r="G15" s="19">
        <f t="shared" si="0"/>
        <v>0</v>
      </c>
      <c r="H15" s="34">
        <v>0</v>
      </c>
    </row>
    <row r="16" spans="1:8" s="2" customFormat="1" ht="31.5" hidden="1">
      <c r="A16" s="16">
        <v>5</v>
      </c>
      <c r="B16" s="29" t="s">
        <v>28</v>
      </c>
      <c r="C16" s="10">
        <v>20000</v>
      </c>
      <c r="D16" s="19"/>
      <c r="E16" s="22"/>
      <c r="F16" s="19">
        <v>0</v>
      </c>
      <c r="G16" s="19">
        <f t="shared" si="0"/>
        <v>0</v>
      </c>
      <c r="H16" s="34">
        <v>0</v>
      </c>
    </row>
    <row r="17" spans="1:8" s="2" customFormat="1" ht="18.75">
      <c r="A17" s="8">
        <v>1</v>
      </c>
      <c r="B17" s="29" t="s">
        <v>29</v>
      </c>
      <c r="C17" s="10">
        <v>276000</v>
      </c>
      <c r="D17" s="19">
        <v>70000</v>
      </c>
      <c r="E17" s="23"/>
      <c r="F17" s="40">
        <v>69949.73</v>
      </c>
      <c r="G17" s="19">
        <f t="shared" si="0"/>
        <v>-50.270000000004075</v>
      </c>
      <c r="H17" s="26">
        <f aca="true" t="shared" si="1" ref="H17:H31">F17*100/D17</f>
        <v>99.92818571428572</v>
      </c>
    </row>
    <row r="18" spans="1:8" s="2" customFormat="1" ht="18.75">
      <c r="A18" s="16">
        <v>2</v>
      </c>
      <c r="B18" s="31" t="s">
        <v>2</v>
      </c>
      <c r="C18" s="10">
        <v>507000</v>
      </c>
      <c r="D18" s="19">
        <v>45636</v>
      </c>
      <c r="E18" s="23"/>
      <c r="F18" s="41">
        <v>35398.93</v>
      </c>
      <c r="G18" s="19">
        <f t="shared" si="0"/>
        <v>-10237.07</v>
      </c>
      <c r="H18" s="26">
        <f t="shared" si="1"/>
        <v>77.56799456569375</v>
      </c>
    </row>
    <row r="19" spans="1:8" s="2" customFormat="1" ht="18.75" hidden="1">
      <c r="A19" s="8">
        <v>3</v>
      </c>
      <c r="B19" s="30" t="s">
        <v>11</v>
      </c>
      <c r="C19" s="10">
        <v>296000</v>
      </c>
      <c r="D19" s="22">
        <v>0</v>
      </c>
      <c r="E19" s="23"/>
      <c r="F19" s="35"/>
      <c r="G19" s="19">
        <f t="shared" si="0"/>
        <v>0</v>
      </c>
      <c r="H19" s="26" t="e">
        <f t="shared" si="1"/>
        <v>#DIV/0!</v>
      </c>
    </row>
    <row r="20" spans="1:8" s="2" customFormat="1" ht="18.75">
      <c r="A20" s="16">
        <v>3</v>
      </c>
      <c r="B20" s="30" t="s">
        <v>1</v>
      </c>
      <c r="C20" s="10">
        <v>40000</v>
      </c>
      <c r="D20" s="22">
        <v>640483</v>
      </c>
      <c r="E20" s="24"/>
      <c r="F20" s="21">
        <v>411207</v>
      </c>
      <c r="G20" s="19">
        <f t="shared" si="0"/>
        <v>-229276</v>
      </c>
      <c r="H20" s="26">
        <f t="shared" si="1"/>
        <v>64.20264081950653</v>
      </c>
    </row>
    <row r="21" spans="1:8" s="2" customFormat="1" ht="33" customHeight="1">
      <c r="A21" s="8">
        <v>4</v>
      </c>
      <c r="B21" s="31" t="s">
        <v>30</v>
      </c>
      <c r="C21" s="10">
        <v>940675</v>
      </c>
      <c r="D21" s="22">
        <v>279200</v>
      </c>
      <c r="E21" s="24"/>
      <c r="F21" s="21">
        <v>255465.11</v>
      </c>
      <c r="G21" s="19">
        <f t="shared" si="0"/>
        <v>-23734.890000000014</v>
      </c>
      <c r="H21" s="26">
        <f t="shared" si="1"/>
        <v>91.49896489971347</v>
      </c>
    </row>
    <row r="22" spans="1:8" s="2" customFormat="1" ht="18.75">
      <c r="A22" s="16">
        <v>5</v>
      </c>
      <c r="B22" s="31" t="s">
        <v>3</v>
      </c>
      <c r="C22" s="10">
        <v>120000</v>
      </c>
      <c r="D22" s="22">
        <v>140250</v>
      </c>
      <c r="E22" s="23"/>
      <c r="F22" s="22">
        <v>126880</v>
      </c>
      <c r="G22" s="19">
        <f t="shared" si="0"/>
        <v>-13370</v>
      </c>
      <c r="H22" s="26">
        <f t="shared" si="1"/>
        <v>90.46702317290553</v>
      </c>
    </row>
    <row r="23" spans="1:8" s="3" customFormat="1" ht="36" customHeight="1">
      <c r="A23" s="8">
        <v>6</v>
      </c>
      <c r="B23" s="31" t="s">
        <v>8</v>
      </c>
      <c r="C23" s="11">
        <v>6622000</v>
      </c>
      <c r="D23" s="39">
        <v>6928032.5</v>
      </c>
      <c r="E23" s="23"/>
      <c r="F23" s="21">
        <v>6211846</v>
      </c>
      <c r="G23" s="19">
        <f t="shared" si="0"/>
        <v>-716186.5</v>
      </c>
      <c r="H23" s="26">
        <f t="shared" si="1"/>
        <v>89.66248354060117</v>
      </c>
    </row>
    <row r="24" spans="1:8" s="3" customFormat="1" ht="36" customHeight="1" hidden="1">
      <c r="A24" s="16">
        <v>8</v>
      </c>
      <c r="B24" s="31" t="s">
        <v>15</v>
      </c>
      <c r="C24" s="11">
        <v>1347236</v>
      </c>
      <c r="D24" s="22">
        <v>0</v>
      </c>
      <c r="E24" s="23"/>
      <c r="F24" s="21"/>
      <c r="G24" s="19">
        <f t="shared" si="0"/>
        <v>0</v>
      </c>
      <c r="H24" s="26">
        <v>0</v>
      </c>
    </row>
    <row r="25" spans="1:13" s="2" customFormat="1" ht="36" customHeight="1">
      <c r="A25" s="8">
        <v>7</v>
      </c>
      <c r="B25" s="31" t="s">
        <v>14</v>
      </c>
      <c r="C25" s="10">
        <v>203000</v>
      </c>
      <c r="D25" s="22">
        <v>675250</v>
      </c>
      <c r="E25" s="23"/>
      <c r="F25" s="21">
        <v>658944</v>
      </c>
      <c r="G25" s="19">
        <f t="shared" si="0"/>
        <v>-16306</v>
      </c>
      <c r="H25" s="26">
        <f t="shared" si="1"/>
        <v>97.58519067012217</v>
      </c>
      <c r="M25" s="2" t="s">
        <v>36</v>
      </c>
    </row>
    <row r="26" spans="1:8" s="2" customFormat="1" ht="21.75" customHeight="1">
      <c r="A26" s="16">
        <v>8</v>
      </c>
      <c r="B26" s="31" t="s">
        <v>31</v>
      </c>
      <c r="C26" s="10">
        <v>2107635</v>
      </c>
      <c r="D26" s="22">
        <v>356878.5</v>
      </c>
      <c r="E26" s="23"/>
      <c r="F26" s="21">
        <v>354908</v>
      </c>
      <c r="G26" s="19">
        <f t="shared" si="0"/>
        <v>-1970.5</v>
      </c>
      <c r="H26" s="26">
        <f t="shared" si="1"/>
        <v>99.44785129953192</v>
      </c>
    </row>
    <row r="27" spans="1:8" s="2" customFormat="1" ht="18.75">
      <c r="A27" s="8">
        <v>9</v>
      </c>
      <c r="B27" s="31" t="s">
        <v>9</v>
      </c>
      <c r="C27" s="10">
        <v>1316124</v>
      </c>
      <c r="D27" s="22">
        <v>626282</v>
      </c>
      <c r="E27" s="23"/>
      <c r="F27" s="23">
        <v>243850</v>
      </c>
      <c r="G27" s="19">
        <f t="shared" si="0"/>
        <v>-382432</v>
      </c>
      <c r="H27" s="26">
        <f t="shared" si="1"/>
        <v>38.93613420152583</v>
      </c>
    </row>
    <row r="28" spans="1:8" s="2" customFormat="1" ht="31.5">
      <c r="A28" s="16">
        <v>10</v>
      </c>
      <c r="B28" s="31" t="s">
        <v>6</v>
      </c>
      <c r="C28" s="10">
        <v>804000</v>
      </c>
      <c r="D28" s="22">
        <v>1066668</v>
      </c>
      <c r="E28" s="23"/>
      <c r="F28" s="21">
        <v>732322</v>
      </c>
      <c r="G28" s="19">
        <f t="shared" si="0"/>
        <v>-334346</v>
      </c>
      <c r="H28" s="26">
        <f t="shared" si="1"/>
        <v>68.6551016811229</v>
      </c>
    </row>
    <row r="29" spans="1:8" s="2" customFormat="1" ht="43.5" customHeight="1">
      <c r="A29" s="8">
        <v>11</v>
      </c>
      <c r="B29" s="31" t="s">
        <v>4</v>
      </c>
      <c r="C29" s="10">
        <v>366753</v>
      </c>
      <c r="D29" s="22">
        <v>2165000</v>
      </c>
      <c r="E29" s="23"/>
      <c r="F29" s="21">
        <v>1146014</v>
      </c>
      <c r="G29" s="19">
        <f t="shared" si="0"/>
        <v>-1018986</v>
      </c>
      <c r="H29" s="26">
        <f t="shared" si="1"/>
        <v>52.93367205542725</v>
      </c>
    </row>
    <row r="30" spans="1:8" s="17" customFormat="1" ht="31.5">
      <c r="A30" s="16">
        <v>12</v>
      </c>
      <c r="B30" s="32" t="s">
        <v>32</v>
      </c>
      <c r="C30" s="10">
        <v>2156000</v>
      </c>
      <c r="D30" s="36">
        <v>190592</v>
      </c>
      <c r="E30" s="23"/>
      <c r="F30" s="37">
        <v>124493</v>
      </c>
      <c r="G30" s="19">
        <f t="shared" si="0"/>
        <v>-66099</v>
      </c>
      <c r="H30" s="26">
        <v>0</v>
      </c>
    </row>
    <row r="31" spans="1:8" s="2" customFormat="1" ht="16.5" customHeight="1">
      <c r="A31" s="45" t="s">
        <v>20</v>
      </c>
      <c r="B31" s="45"/>
      <c r="C31" s="10"/>
      <c r="D31" s="20">
        <f>SUM(D7:D30)</f>
        <v>13184272</v>
      </c>
      <c r="E31" s="20"/>
      <c r="F31" s="44">
        <f>SUM(F7:F30)</f>
        <v>10371277.77</v>
      </c>
      <c r="G31" s="20">
        <f>SUM(G7:G30)</f>
        <v>-2812994.23</v>
      </c>
      <c r="H31" s="33">
        <f t="shared" si="1"/>
        <v>78.66401550271414</v>
      </c>
    </row>
    <row r="32" spans="1:8" s="2" customFormat="1" ht="16.5" customHeight="1">
      <c r="A32" s="52"/>
      <c r="B32" s="52"/>
      <c r="C32" s="53"/>
      <c r="D32" s="54"/>
      <c r="E32" s="54"/>
      <c r="F32" s="55"/>
      <c r="G32" s="54"/>
      <c r="H32" s="56"/>
    </row>
    <row r="33" spans="1:8" s="2" customFormat="1" ht="16.5" customHeight="1">
      <c r="A33" s="46" t="s">
        <v>18</v>
      </c>
      <c r="B33" s="46"/>
      <c r="C33" s="46"/>
      <c r="D33" s="46"/>
      <c r="E33" s="46"/>
      <c r="F33" s="46"/>
      <c r="G33" s="46"/>
      <c r="H33" s="47"/>
    </row>
    <row r="34" spans="1:8" s="2" customFormat="1" ht="16.5" customHeight="1">
      <c r="A34" s="46" t="s">
        <v>38</v>
      </c>
      <c r="B34" s="46"/>
      <c r="C34" s="46"/>
      <c r="D34" s="46"/>
      <c r="E34" s="46"/>
      <c r="F34" s="46"/>
      <c r="G34" s="46"/>
      <c r="H34" s="46"/>
    </row>
    <row r="35" spans="1:8" s="2" customFormat="1" ht="16.5" customHeight="1">
      <c r="A35" s="46" t="s">
        <v>33</v>
      </c>
      <c r="B35" s="46"/>
      <c r="C35" s="46"/>
      <c r="D35" s="46"/>
      <c r="E35" s="46"/>
      <c r="F35" s="46"/>
      <c r="G35" s="46"/>
      <c r="H35" s="48"/>
    </row>
    <row r="36" spans="1:8" s="2" customFormat="1" ht="18.75">
      <c r="A36" s="18"/>
      <c r="B36" s="18"/>
      <c r="C36" s="18"/>
      <c r="D36" s="18"/>
      <c r="E36" s="18"/>
      <c r="F36" s="43"/>
      <c r="G36" s="18"/>
      <c r="H36" s="18" t="s">
        <v>39</v>
      </c>
    </row>
    <row r="37" spans="1:8" s="2" customFormat="1" ht="37.5">
      <c r="A37" s="8">
        <v>1</v>
      </c>
      <c r="B37" s="50" t="s">
        <v>37</v>
      </c>
      <c r="C37" s="49"/>
      <c r="D37" s="51">
        <v>50</v>
      </c>
      <c r="E37" s="51"/>
      <c r="F37" s="51">
        <v>35.2</v>
      </c>
      <c r="G37" s="19">
        <f>--F37-D37</f>
        <v>-14.799999999999997</v>
      </c>
      <c r="H37" s="26">
        <f>F37/D37*100</f>
        <v>70.4</v>
      </c>
    </row>
    <row r="38" spans="1:8" s="2" customFormat="1" ht="18.75">
      <c r="A38" s="18"/>
      <c r="B38" s="18"/>
      <c r="C38" s="18"/>
      <c r="D38" s="18"/>
      <c r="E38" s="18"/>
      <c r="F38" s="18"/>
      <c r="G38" s="18"/>
      <c r="H38" s="18"/>
    </row>
    <row r="39" spans="1:8" s="2" customFormat="1" ht="18.75">
      <c r="A39" s="18"/>
      <c r="B39" s="18"/>
      <c r="C39" s="18"/>
      <c r="D39" s="18"/>
      <c r="E39" s="18"/>
      <c r="F39" s="18"/>
      <c r="G39" s="18"/>
      <c r="H39" s="18"/>
    </row>
    <row r="40" spans="1:8" s="2" customFormat="1" ht="18.75">
      <c r="A40" s="18"/>
      <c r="B40" s="18"/>
      <c r="C40" s="18"/>
      <c r="D40" s="18"/>
      <c r="E40" s="18"/>
      <c r="F40" s="18"/>
      <c r="G40" s="18"/>
      <c r="H40" s="18"/>
    </row>
    <row r="41" spans="1:8" s="2" customFormat="1" ht="18.75">
      <c r="A41" s="18"/>
      <c r="B41" s="18"/>
      <c r="C41" s="18"/>
      <c r="D41" s="18"/>
      <c r="E41" s="18"/>
      <c r="F41" s="18"/>
      <c r="G41" s="18"/>
      <c r="H41" s="18"/>
    </row>
    <row r="42" spans="1:8" s="2" customFormat="1" ht="18.75">
      <c r="A42" s="18"/>
      <c r="B42" s="18"/>
      <c r="C42" s="18"/>
      <c r="D42" s="18"/>
      <c r="E42" s="18"/>
      <c r="F42" s="18"/>
      <c r="G42" s="18"/>
      <c r="H42" s="18"/>
    </row>
    <row r="43" spans="1:8" s="2" customFormat="1" ht="18.75">
      <c r="A43" s="18"/>
      <c r="B43" s="18"/>
      <c r="C43" s="18"/>
      <c r="D43" s="18"/>
      <c r="E43" s="18"/>
      <c r="F43" s="18"/>
      <c r="G43" s="18"/>
      <c r="H43" s="18"/>
    </row>
    <row r="44" spans="1:8" s="2" customFormat="1" ht="18.75">
      <c r="A44" s="18"/>
      <c r="B44" s="18"/>
      <c r="C44" s="18"/>
      <c r="D44" s="18"/>
      <c r="E44" s="18"/>
      <c r="F44" s="18"/>
      <c r="G44" s="18"/>
      <c r="H44" s="18"/>
    </row>
    <row r="45" spans="1:8" s="2" customFormat="1" ht="18.75">
      <c r="A45" s="18"/>
      <c r="B45" s="18"/>
      <c r="C45" s="18"/>
      <c r="D45" s="18"/>
      <c r="E45" s="18"/>
      <c r="F45" s="18"/>
      <c r="G45" s="18"/>
      <c r="H45" s="18"/>
    </row>
    <row r="46" spans="1:8" s="2" customFormat="1" ht="18.75">
      <c r="A46" s="18"/>
      <c r="B46" s="18"/>
      <c r="C46" s="18"/>
      <c r="D46" s="18"/>
      <c r="E46" s="18"/>
      <c r="F46" s="18"/>
      <c r="G46" s="18"/>
      <c r="H46" s="18"/>
    </row>
    <row r="47" spans="1:8" s="2" customFormat="1" ht="18.75">
      <c r="A47" s="18"/>
      <c r="B47" s="18"/>
      <c r="C47" s="18"/>
      <c r="D47" s="18"/>
      <c r="E47" s="18"/>
      <c r="F47" s="18"/>
      <c r="G47" s="18"/>
      <c r="H47" s="18"/>
    </row>
    <row r="48" spans="1:8" s="2" customFormat="1" ht="18.75">
      <c r="A48" s="18"/>
      <c r="B48" s="18"/>
      <c r="C48" s="18"/>
      <c r="D48" s="18"/>
      <c r="E48" s="18"/>
      <c r="F48" s="18"/>
      <c r="G48" s="18"/>
      <c r="H48" s="18"/>
    </row>
    <row r="49" spans="1:8" s="2" customFormat="1" ht="18.75">
      <c r="A49" s="18"/>
      <c r="B49" s="18"/>
      <c r="C49" s="18"/>
      <c r="D49" s="18"/>
      <c r="E49" s="18"/>
      <c r="F49" s="18"/>
      <c r="G49" s="18"/>
      <c r="H49" s="18"/>
    </row>
    <row r="50" spans="1:8" s="2" customFormat="1" ht="18.75">
      <c r="A50" s="18"/>
      <c r="B50" s="18"/>
      <c r="C50" s="18"/>
      <c r="D50" s="18"/>
      <c r="E50" s="18"/>
      <c r="F50" s="18"/>
      <c r="G50" s="18"/>
      <c r="H50" s="18"/>
    </row>
    <row r="51" spans="1:8" s="2" customFormat="1" ht="18.75">
      <c r="A51" s="18"/>
      <c r="B51" s="18"/>
      <c r="C51" s="18"/>
      <c r="D51" s="18"/>
      <c r="E51" s="18"/>
      <c r="F51" s="18"/>
      <c r="G51" s="18"/>
      <c r="H51" s="18"/>
    </row>
    <row r="52" spans="1:8" s="2" customFormat="1" ht="18.75">
      <c r="A52" s="18"/>
      <c r="B52" s="18"/>
      <c r="C52" s="18"/>
      <c r="D52" s="18"/>
      <c r="E52" s="18"/>
      <c r="F52" s="18"/>
      <c r="G52" s="18"/>
      <c r="H52" s="18"/>
    </row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</sheetData>
  <sheetProtection/>
  <mergeCells count="7">
    <mergeCell ref="A33:H33"/>
    <mergeCell ref="A34:H34"/>
    <mergeCell ref="A35:H35"/>
    <mergeCell ref="A31:B31"/>
    <mergeCell ref="A2:H2"/>
    <mergeCell ref="A3:H3"/>
    <mergeCell ref="A4:H4"/>
  </mergeCells>
  <printOptions/>
  <pageMargins left="0.31" right="0.23" top="0.9" bottom="0.1968503937007874" header="0.1968503937007874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2019-04-11T07:27:04Z</cp:lastPrinted>
  <dcterms:created xsi:type="dcterms:W3CDTF">1996-10-08T23:32:33Z</dcterms:created>
  <dcterms:modified xsi:type="dcterms:W3CDTF">2019-04-18T12:10:57Z</dcterms:modified>
  <cp:category/>
  <cp:version/>
  <cp:contentType/>
  <cp:contentStatus/>
</cp:coreProperties>
</file>