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<sst xmlns="http://schemas.openxmlformats.org/spreadsheetml/2006/main" count="68" uniqueCount="66">
  <si>
    <t>% виконання</t>
  </si>
  <si>
    <t>ВСЬОГО</t>
  </si>
  <si>
    <t>Служба у справах дітей   (придбання ком’ютерної техніки)</t>
  </si>
  <si>
    <t>КПКВК</t>
  </si>
  <si>
    <t>Бібліотека (виготовлення ПКД щодо виконання робіт по влаштування окремого входу в дитячу бібліотеку)</t>
  </si>
  <si>
    <t>ДМШ № 2 (встановлення вікон)</t>
  </si>
  <si>
    <t>Театр (придбання проектору)</t>
  </si>
  <si>
    <t>0611020                     ЗШ</t>
  </si>
  <si>
    <t>0611010                     ДНЗ</t>
  </si>
  <si>
    <t>ФСК ім. В.М. Шкуренко (капітальний ремонт нежитлового приміщення за адресою вул. Світличної Ганни, 50 )</t>
  </si>
  <si>
    <t>СОК "Центр" (розробка ПКД на виконання капітального ремонту ігрового залу та залу боротьби по вул.Центральна 1/12)</t>
  </si>
  <si>
    <t>0712010</t>
  </si>
  <si>
    <t>0712030</t>
  </si>
  <si>
    <t>0712111</t>
  </si>
  <si>
    <t>Придбання обладнання</t>
  </si>
  <si>
    <t>.020150</t>
  </si>
  <si>
    <t>.0810160</t>
  </si>
  <si>
    <t>.0910160</t>
  </si>
  <si>
    <t>Виконавчий комітет (придбання відеокамери для зовнішнього спостереження)</t>
  </si>
  <si>
    <t>Виконавчий комітет міської ради (ремонт кабінетів)</t>
  </si>
  <si>
    <t>Управління соціального захисту місмької ради (придбання ком’ютерної техніки)</t>
  </si>
  <si>
    <t>Розпорядники бюджетних коштів</t>
  </si>
  <si>
    <t>ФСК ім. В.М.Шкуренко  (виготовлення ПКД на реконструкцію покрівлі плавального басейну)</t>
  </si>
  <si>
    <t>Відділ з питань сім'ї, молоді та спорту міської ради</t>
  </si>
  <si>
    <t>Разом</t>
  </si>
  <si>
    <t>ДМШ № 3: придбання мультимедійного проектору</t>
  </si>
  <si>
    <t>ФСК ім. В.М. Шкуренко  (придбання човна-каяка - 11000, батутної сітки - 10000)</t>
  </si>
  <si>
    <t>ФСК ім. В.М. Шкуренко (придбання огорожі - 125000, павільйону для секції з собаками - 105000)</t>
  </si>
  <si>
    <t>ДЮСШ (виготовлення ПКД для реконструкції системи опалення будівлі  по вул. Ушинського, 12-12000, роботи-356038)</t>
  </si>
  <si>
    <t>ФСК ім. В.М.Шкуренко (коригуванння робочого проекту “Влаштування огорожі території спортивного комплексу -10000, експертиза проекту - 2000, роботи-204292)</t>
  </si>
  <si>
    <t>КП "АРВС" (придбання водолазного костюма)</t>
  </si>
  <si>
    <t>КП "Павлоградська телерадіокомпанія" (придбання блоків безперебійного живлення, серверу)</t>
  </si>
  <si>
    <t>Відділ по обліку комунального майна та житлової площі міської ради (придбання ком’ютерної техніки)</t>
  </si>
  <si>
    <t>Управління комунального господарства та будівництва міської ради (ком’ютер)</t>
  </si>
  <si>
    <t>Управління Державної казначейської служби України у місті Павлограді (придбання ком’ютерної техніки)</t>
  </si>
  <si>
    <t xml:space="preserve">Відділ з питань надзвичайних ситуацій та цивільного захисту населення міської ради (придбання мотопомп  -16000, навесної системи - 39999,96, квадрокоптера -120200, намета- 15000 ) 
</t>
  </si>
  <si>
    <t>ДЮСШ (заміна вхідних дверей -50000, придбання водонагрівача - 12000)</t>
  </si>
  <si>
    <t>Театр ім. Б.Є.Захави  (монтаж системи  опалення та вентиляції, електроосвітлення, монтаж електросилового обладнання)</t>
  </si>
  <si>
    <t>Павлоградський історико-краєзнавчий музей" (виготовлення ПКД на капітальний ремонт виставкової зали №3, на капітальний ремонт фасаду і покрівлі із заміною вікон і дверей, на благоустрій прилеглої території )</t>
  </si>
  <si>
    <t>ДЮСШ: виготовлення ПКД на встановлення протипожежної сигналізації - 15500, на блискавкозахист будівель - 10000</t>
  </si>
  <si>
    <t>Відділ освіти міської ради (комп'ютер)</t>
  </si>
  <si>
    <t>Бібліотека: поповнення бібліотечного фонду 15000, підписка періодичних видань - 29270,32, придбання комплекту меблів - 25100, телевізору - 14999</t>
  </si>
  <si>
    <t>Інтерактивна дошка з мультимедійним проектором (Бородіна)</t>
  </si>
  <si>
    <t>Субвенція з місцевого бюджету  на надання  державної підтримкм особам з особливими освітними потребами за рахунок відповідної субвенції з державного бюджету</t>
  </si>
  <si>
    <t>Закупівля музичних інструментів, комп'ютерного обладнання, відповідного мультимедійного контенту НУШ</t>
  </si>
  <si>
    <t>Мультимедійна дошка ЗШ № 12 (Чернецький)</t>
  </si>
  <si>
    <t>Мясорубка ДНЗ № 2 (обл.субв. Дацко)</t>
  </si>
  <si>
    <t>Холодильники ДНЗ № 47 (обл.субв. Іскендеров)</t>
  </si>
  <si>
    <t>Мультимедійна дошка з проектором ЗШ № 11 (Іскендеров-45000, Дацко - 40000)</t>
  </si>
  <si>
    <t>Капітальний ремонт запасних виходів ДНЗ № 2- виготовлення ПКД (обл.субв.Дацко)</t>
  </si>
  <si>
    <t>Реконструкція системи теплопостачання  з встановленням модульної котельні Q 200 кВТ в ДНЗ № 2 "Рукавичка" за адресою: вул.Озерна 117 м.Павлоград Дніпропетровської обл.</t>
  </si>
  <si>
    <t>Реконструкція системи теплопостачання  з встановленням модульної котельні Q 200 кВТ в ДНЗ № 16 "Світлячок" за адресою: вул.Г.Світличної м.Павлоград Дніпропетровської обл.</t>
  </si>
  <si>
    <t>Реконструкція системи теплопостачання  з встановленням модульної котельні Q 430 кВТ в ЗШ № 9 за адресою: вул.Озерна 87 м.Павлоград Дніпропетровської обл.</t>
  </si>
  <si>
    <t>Мультимедійні дошки ЗШ № 12 ,18,20 (Разгоняєв - 75000, Пономарчук - 30000)</t>
  </si>
  <si>
    <t>Акустичний монітор - 6000, стаціонарні акустичні колонки (2 шт.) - 12140, акустичні баз-гітари - 6860 (Іскендеров), комп'ютери (по 3 шт.): 30000 (Дацько), 30000 (Юнак), кондиціонер - 30000 (Пономарчук) -  КПНЗ "Палац творчості дітей та юнацтва"</t>
  </si>
  <si>
    <t xml:space="preserve">Виконавчий комітет міської ради ( комплект меблі) </t>
  </si>
  <si>
    <t xml:space="preserve">Видатки бюджету розвитку по установам соціально-культурної сфери за  1 квартал  2019 рік
</t>
  </si>
  <si>
    <t xml:space="preserve">План на 1 квартал 2019 рік          </t>
  </si>
  <si>
    <t>Касові видатки за 1квартал   2019 рік</t>
  </si>
  <si>
    <t xml:space="preserve">Капітальні ремонти, будівництво та реконструкція об"єктів </t>
  </si>
  <si>
    <t>Стоматологічна полікліиіка (придбання стоматологічної установки, ноутбуку для електроного запису до лікаря)</t>
  </si>
  <si>
    <t xml:space="preserve">Міська лікарня №1 (ноутбуку для електроного запису до лікаря) </t>
  </si>
  <si>
    <t>КЗ "Павлоградська міська лікарня №4" ДОР (придбання біохімічного аналізатору ,ноутбуку для електроного запису до лікаря)</t>
  </si>
  <si>
    <t>КЗ "Павлоградський пологовий будинок "ПМР (придбання ноутбуку для електроного запису до лікаря, 3-х комп"ютерів  з програмним забезпеченням)</t>
  </si>
  <si>
    <t>Центр первинної медико-санітарної допомоги (капітальний ремонт системи опалення амбулаторії №4  вул. Челюскінців, 23-а, амбулаторії №6 вул. Дніпровська, 348(проектно-кошторисна документація),</t>
  </si>
  <si>
    <t>КП "Павлоградська телерадіокомпанія" (придбання мікрофонної системи)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</si>
</sst>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&quot;грн.&quot;_-;\-* #,##0.00\ &quot;грн.&quot;_-;_-* &quot;-&quot;??\ &quot;грн.&quot;_-;_-@_-"/>
    <numFmt numFmtId="181" formatCode="_-* #,##0\ &quot;грн.&quot;_-;\-* #,##0\ &quot;грн.&quot;_-;_-* &quot;-&quot;\ &quot;грн.&quot;_-;_-@_-"/>
    <numFmt numFmtId="182" formatCode="_-* #,##0.00\ _г_р_н_._-;\-* #,##0.00\ _г_р_н_._-;_-* &quot;-&quot;??\ _г_р_н_._-;_-@_-"/>
    <numFmt numFmtId="183" formatCode="_-* #,##0\ _г_р_н_._-;\-* #,##0\ _г_р_н_._-;_-* &quot;-&quot;\ _г_р_н_._-;_-@_-"/>
    <numFmt numFmtId="184" formatCode="0.0"/>
    <numFmt numFmtId="185" formatCode="#,##0.00&quot;р.&quot;"/>
    <numFmt numFmtId="186" formatCode="#,##0.0&quot;р.&quot;"/>
    <numFmt numFmtId="187" formatCode="#,##0&quot;р.&quot;"/>
    <numFmt numFmtId="188" formatCode="0.000"/>
    <numFmt numFmtId="189" formatCode="#,##0.0"/>
    <numFmt numFmtId="190" formatCode="0.00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00"/>
    <numFmt numFmtId="197" formatCode="0.0000000"/>
    <numFmt numFmtId="198" formatCode="#,##0.000"/>
    <numFmt numFmtId="199" formatCode="#,##0.0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2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/>
    </xf>
    <xf numFmtId="49" fontId="24" fillId="24" borderId="10" xfId="0" applyNumberFormat="1" applyFont="1" applyFill="1" applyBorder="1" applyAlignment="1">
      <alignment horizontal="left"/>
    </xf>
    <xf numFmtId="49" fontId="24" fillId="24" borderId="10" xfId="0" applyNumberFormat="1" applyFont="1" applyFill="1" applyBorder="1" applyAlignment="1">
      <alignment horizontal="left" vertical="center"/>
    </xf>
    <xf numFmtId="49" fontId="24" fillId="24" borderId="10" xfId="0" applyNumberFormat="1" applyFont="1" applyFill="1" applyBorder="1" applyAlignment="1">
      <alignment horizontal="left" vertical="center" wrapText="1"/>
    </xf>
    <xf numFmtId="49" fontId="26" fillId="24" borderId="10" xfId="0" applyNumberFormat="1" applyFont="1" applyFill="1" applyBorder="1" applyAlignment="1">
      <alignment horizontal="left" vertical="center"/>
    </xf>
    <xf numFmtId="49" fontId="26" fillId="24" borderId="10" xfId="0" applyNumberFormat="1" applyFont="1" applyFill="1" applyBorder="1" applyAlignment="1">
      <alignment horizontal="left" vertical="center" wrapText="1"/>
    </xf>
    <xf numFmtId="49" fontId="26" fillId="24" borderId="10" xfId="0" applyNumberFormat="1" applyFont="1" applyFill="1" applyBorder="1" applyAlignment="1">
      <alignment horizontal="left"/>
    </xf>
    <xf numFmtId="0" fontId="21" fillId="24" borderId="0" xfId="0" applyFont="1" applyFill="1" applyAlignment="1">
      <alignment/>
    </xf>
    <xf numFmtId="49" fontId="30" fillId="24" borderId="0" xfId="0" applyNumberFormat="1" applyFont="1" applyFill="1" applyAlignment="1">
      <alignment horizontal="left"/>
    </xf>
    <xf numFmtId="0" fontId="30" fillId="24" borderId="0" xfId="0" applyFont="1" applyFill="1" applyAlignment="1">
      <alignment/>
    </xf>
    <xf numFmtId="49" fontId="22" fillId="24" borderId="0" xfId="0" applyNumberFormat="1" applyFont="1" applyFill="1" applyAlignment="1">
      <alignment horizontal="left"/>
    </xf>
    <xf numFmtId="0" fontId="24" fillId="0" borderId="11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184" fontId="28" fillId="0" borderId="12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justify" vertical="center"/>
    </xf>
    <xf numFmtId="184" fontId="28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justify" vertical="center" wrapText="1"/>
    </xf>
    <xf numFmtId="0" fontId="24" fillId="0" borderId="10" xfId="0" applyFont="1" applyFill="1" applyBorder="1" applyAlignment="1">
      <alignment horizontal="left" vertical="center" wrapText="1"/>
    </xf>
    <xf numFmtId="1" fontId="28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3" fontId="28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justify" vertical="center"/>
    </xf>
    <xf numFmtId="184" fontId="29" fillId="0" borderId="10" xfId="0" applyNumberFormat="1" applyFont="1" applyFill="1" applyBorder="1" applyAlignment="1">
      <alignment horizontal="center" vertical="center"/>
    </xf>
    <xf numFmtId="1" fontId="28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wrapText="1"/>
    </xf>
    <xf numFmtId="3" fontId="29" fillId="0" borderId="10" xfId="0" applyNumberFormat="1" applyFont="1" applyFill="1" applyBorder="1" applyAlignment="1">
      <alignment horizontal="center" vertical="center" wrapText="1"/>
    </xf>
    <xf numFmtId="184" fontId="29" fillId="0" borderId="10" xfId="0" applyNumberFormat="1" applyFont="1" applyFill="1" applyBorder="1" applyAlignment="1">
      <alignment horizontal="center" vertical="center" wrapText="1"/>
    </xf>
    <xf numFmtId="184" fontId="30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3" fontId="22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  <xf numFmtId="0" fontId="27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/>
    </xf>
    <xf numFmtId="1" fontId="29" fillId="0" borderId="10" xfId="0" applyNumberFormat="1" applyFont="1" applyFill="1" applyBorder="1" applyAlignment="1">
      <alignment horizontal="center" vertical="center"/>
    </xf>
    <xf numFmtId="1" fontId="28" fillId="0" borderId="12" xfId="0" applyNumberFormat="1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/>
    </xf>
    <xf numFmtId="0" fontId="24" fillId="0" borderId="11" xfId="0" applyFont="1" applyFill="1" applyBorder="1" applyAlignment="1">
      <alignment horizontal="justify" vertical="center"/>
    </xf>
    <xf numFmtId="0" fontId="24" fillId="0" borderId="0" xfId="0" applyFont="1" applyFill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 wrapText="1" shrinkToFit="1"/>
    </xf>
    <xf numFmtId="0" fontId="24" fillId="0" borderId="13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justify" vertical="center" wrapText="1"/>
    </xf>
    <xf numFmtId="1" fontId="28" fillId="0" borderId="10" xfId="0" applyNumberFormat="1" applyFont="1" applyFill="1" applyBorder="1" applyAlignment="1">
      <alignment horizontal="center" vertical="center" wrapText="1"/>
    </xf>
    <xf numFmtId="1" fontId="28" fillId="0" borderId="10" xfId="0" applyNumberFormat="1" applyFont="1" applyFill="1" applyBorder="1" applyAlignment="1">
      <alignment horizontal="center" vertical="center"/>
    </xf>
    <xf numFmtId="184" fontId="28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left" vertic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4" fillId="24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abSelected="1" zoomScale="75" zoomScaleNormal="75" zoomScaleSheetLayoutView="70" zoomScalePageLayoutView="0" workbookViewId="0" topLeftCell="B34">
      <selection activeCell="D56" sqref="D56"/>
    </sheetView>
  </sheetViews>
  <sheetFormatPr defaultColWidth="8.875" defaultRowHeight="12.75"/>
  <cols>
    <col min="1" max="1" width="13.75390625" style="1" hidden="1" customWidth="1"/>
    <col min="2" max="2" width="80.75390625" style="32" customWidth="1"/>
    <col min="3" max="3" width="24.125" style="33" customWidth="1"/>
    <col min="4" max="4" width="28.625" style="32" customWidth="1"/>
    <col min="5" max="5" width="18.125" style="35" customWidth="1"/>
    <col min="6" max="6" width="15.75390625" style="1" customWidth="1"/>
    <col min="7" max="7" width="11.25390625" style="1" customWidth="1"/>
    <col min="8" max="16384" width="8.875" style="1" customWidth="1"/>
  </cols>
  <sheetData>
    <row r="1" ht="27.75" customHeight="1">
      <c r="E1" s="43">
        <v>17</v>
      </c>
    </row>
    <row r="2" spans="1:5" ht="63" customHeight="1">
      <c r="A2" s="56" t="s">
        <v>56</v>
      </c>
      <c r="B2" s="57"/>
      <c r="C2" s="57"/>
      <c r="D2" s="57"/>
      <c r="E2" s="57"/>
    </row>
    <row r="3" spans="1:5" ht="71.25" customHeight="1">
      <c r="A3" s="2" t="s">
        <v>3</v>
      </c>
      <c r="B3" s="44" t="s">
        <v>21</v>
      </c>
      <c r="C3" s="45" t="s">
        <v>57</v>
      </c>
      <c r="D3" s="46" t="s">
        <v>58</v>
      </c>
      <c r="E3" s="47" t="s">
        <v>0</v>
      </c>
    </row>
    <row r="4" spans="1:5" ht="22.5" customHeight="1">
      <c r="A4" s="3"/>
      <c r="B4" s="58" t="s">
        <v>14</v>
      </c>
      <c r="C4" s="58"/>
      <c r="D4" s="58"/>
      <c r="E4" s="59"/>
    </row>
    <row r="5" spans="1:5" ht="26.25">
      <c r="A5" s="4" t="s">
        <v>15</v>
      </c>
      <c r="B5" s="14" t="s">
        <v>55</v>
      </c>
      <c r="C5" s="26">
        <v>6490</v>
      </c>
      <c r="D5" s="26">
        <v>6490</v>
      </c>
      <c r="E5" s="16">
        <f>D5/C5%</f>
        <v>99.99999999999999</v>
      </c>
    </row>
    <row r="6" spans="1:5" ht="40.5" hidden="1">
      <c r="A6" s="5">
        <v>218230</v>
      </c>
      <c r="B6" s="17" t="s">
        <v>18</v>
      </c>
      <c r="C6" s="21"/>
      <c r="D6" s="21"/>
      <c r="E6" s="38" t="e">
        <f>D6/C6%</f>
        <v>#DIV/0!</v>
      </c>
    </row>
    <row r="7" spans="1:5" ht="26.25" hidden="1">
      <c r="A7" s="5"/>
      <c r="B7" s="42" t="s">
        <v>40</v>
      </c>
      <c r="C7" s="21"/>
      <c r="D7" s="21"/>
      <c r="E7" s="38" t="e">
        <f>D7/C7%</f>
        <v>#DIV/0!</v>
      </c>
    </row>
    <row r="8" spans="1:5" ht="40.5" hidden="1">
      <c r="A8" s="4" t="s">
        <v>16</v>
      </c>
      <c r="B8" s="14" t="s">
        <v>20</v>
      </c>
      <c r="C8" s="26"/>
      <c r="D8" s="26"/>
      <c r="E8" s="38" t="e">
        <f>D8/C8%</f>
        <v>#DIV/0!</v>
      </c>
    </row>
    <row r="9" spans="1:5" ht="19.5" customHeight="1" hidden="1">
      <c r="A9" s="5" t="s">
        <v>17</v>
      </c>
      <c r="B9" s="17" t="s">
        <v>2</v>
      </c>
      <c r="C9" s="21"/>
      <c r="D9" s="21"/>
      <c r="E9" s="21" t="e">
        <f aca="true" t="shared" si="0" ref="E9:E18">D9*100/C9</f>
        <v>#DIV/0!</v>
      </c>
    </row>
    <row r="10" spans="1:5" ht="26.25" hidden="1">
      <c r="A10" s="5"/>
      <c r="B10" s="17" t="s">
        <v>23</v>
      </c>
      <c r="C10" s="21"/>
      <c r="D10" s="21"/>
      <c r="E10" s="18" t="e">
        <f t="shared" si="0"/>
        <v>#DIV/0!</v>
      </c>
    </row>
    <row r="11" spans="1:5" ht="40.5" hidden="1">
      <c r="A11" s="5"/>
      <c r="B11" s="17" t="s">
        <v>33</v>
      </c>
      <c r="C11" s="21"/>
      <c r="D11" s="21"/>
      <c r="E11" s="16" t="e">
        <f>D11/C11%</f>
        <v>#DIV/0!</v>
      </c>
    </row>
    <row r="12" spans="1:5" ht="49.5" customHeight="1" hidden="1">
      <c r="A12" s="5">
        <v>3110160</v>
      </c>
      <c r="B12" s="17" t="s">
        <v>32</v>
      </c>
      <c r="C12" s="21"/>
      <c r="D12" s="21"/>
      <c r="E12" s="21" t="e">
        <f t="shared" si="0"/>
        <v>#DIV/0!</v>
      </c>
    </row>
    <row r="13" spans="1:5" ht="54.75" customHeight="1" hidden="1">
      <c r="A13" s="5"/>
      <c r="B13" s="17" t="s">
        <v>34</v>
      </c>
      <c r="C13" s="21"/>
      <c r="D13" s="21"/>
      <c r="E13" s="21" t="e">
        <f t="shared" si="0"/>
        <v>#DIV/0!</v>
      </c>
    </row>
    <row r="14" spans="1:5" ht="94.5" customHeight="1" hidden="1">
      <c r="A14" s="5">
        <v>2918110</v>
      </c>
      <c r="B14" s="19" t="s">
        <v>35</v>
      </c>
      <c r="C14" s="21"/>
      <c r="D14" s="21"/>
      <c r="E14" s="21" t="e">
        <f t="shared" si="0"/>
        <v>#DIV/0!</v>
      </c>
    </row>
    <row r="15" spans="1:5" ht="26.25">
      <c r="A15" s="5"/>
      <c r="B15" s="20" t="s">
        <v>46</v>
      </c>
      <c r="C15" s="21">
        <v>30000</v>
      </c>
      <c r="D15" s="21">
        <v>28000</v>
      </c>
      <c r="E15" s="21">
        <f t="shared" si="0"/>
        <v>93.33333333333333</v>
      </c>
    </row>
    <row r="16" spans="1:5" ht="26.25">
      <c r="A16" s="61" t="s">
        <v>8</v>
      </c>
      <c r="B16" s="20" t="s">
        <v>47</v>
      </c>
      <c r="C16" s="21">
        <v>10000</v>
      </c>
      <c r="D16" s="21">
        <v>8000</v>
      </c>
      <c r="E16" s="21">
        <f t="shared" si="0"/>
        <v>80</v>
      </c>
    </row>
    <row r="17" spans="1:5" ht="40.5">
      <c r="A17" s="61"/>
      <c r="B17" s="20" t="s">
        <v>48</v>
      </c>
      <c r="C17" s="21">
        <v>85000</v>
      </c>
      <c r="D17" s="21">
        <v>85000</v>
      </c>
      <c r="E17" s="21">
        <f t="shared" si="0"/>
        <v>100</v>
      </c>
    </row>
    <row r="18" spans="1:5" ht="40.5">
      <c r="A18" s="61"/>
      <c r="B18" s="20" t="s">
        <v>42</v>
      </c>
      <c r="C18" s="21">
        <v>35000</v>
      </c>
      <c r="D18" s="21">
        <v>34952.8</v>
      </c>
      <c r="E18" s="48">
        <f t="shared" si="0"/>
        <v>99.86514285714287</v>
      </c>
    </row>
    <row r="19" spans="1:5" ht="60.75">
      <c r="A19" s="61" t="s">
        <v>7</v>
      </c>
      <c r="B19" s="20" t="s">
        <v>43</v>
      </c>
      <c r="C19" s="21">
        <v>26531</v>
      </c>
      <c r="D19" s="21">
        <v>0</v>
      </c>
      <c r="E19" s="48">
        <f aca="true" t="shared" si="1" ref="E19:E52">D19*100/C19</f>
        <v>0</v>
      </c>
    </row>
    <row r="20" spans="1:5" ht="40.5">
      <c r="A20" s="61"/>
      <c r="B20" s="20" t="s">
        <v>44</v>
      </c>
      <c r="C20" s="21">
        <v>298800</v>
      </c>
      <c r="D20" s="21">
        <v>0</v>
      </c>
      <c r="E20" s="48">
        <f t="shared" si="1"/>
        <v>0</v>
      </c>
    </row>
    <row r="21" spans="1:5" ht="26.25">
      <c r="A21" s="61"/>
      <c r="B21" s="20" t="s">
        <v>45</v>
      </c>
      <c r="C21" s="21">
        <v>15000</v>
      </c>
      <c r="D21" s="21">
        <v>0</v>
      </c>
      <c r="E21" s="48">
        <f t="shared" si="1"/>
        <v>0</v>
      </c>
    </row>
    <row r="22" spans="1:5" ht="40.5">
      <c r="A22" s="61"/>
      <c r="B22" s="20" t="s">
        <v>53</v>
      </c>
      <c r="C22" s="21">
        <v>50000</v>
      </c>
      <c r="D22" s="21">
        <v>0</v>
      </c>
      <c r="E22" s="48">
        <f t="shared" si="1"/>
        <v>0</v>
      </c>
    </row>
    <row r="23" spans="1:5" ht="101.25">
      <c r="A23" s="61"/>
      <c r="B23" s="19" t="s">
        <v>54</v>
      </c>
      <c r="C23" s="21">
        <v>115000</v>
      </c>
      <c r="D23" s="21">
        <v>112590</v>
      </c>
      <c r="E23" s="48">
        <f t="shared" si="1"/>
        <v>97.90434782608696</v>
      </c>
    </row>
    <row r="24" spans="1:5" ht="69" customHeight="1" hidden="1">
      <c r="A24" s="6"/>
      <c r="B24" s="20" t="s">
        <v>41</v>
      </c>
      <c r="C24" s="21"/>
      <c r="D24" s="21"/>
      <c r="E24" s="18" t="e">
        <f t="shared" si="1"/>
        <v>#DIV/0!</v>
      </c>
    </row>
    <row r="25" spans="1:5" ht="32.25" customHeight="1" hidden="1">
      <c r="A25" s="6"/>
      <c r="B25" s="20" t="s">
        <v>25</v>
      </c>
      <c r="C25" s="21"/>
      <c r="D25" s="21"/>
      <c r="E25" s="21" t="e">
        <f t="shared" si="1"/>
        <v>#DIV/0!</v>
      </c>
    </row>
    <row r="26" spans="1:5" ht="40.5" hidden="1">
      <c r="A26" s="7">
        <v>1115031</v>
      </c>
      <c r="B26" s="19" t="s">
        <v>36</v>
      </c>
      <c r="C26" s="21"/>
      <c r="D26" s="21"/>
      <c r="E26" s="21" t="e">
        <f t="shared" si="1"/>
        <v>#DIV/0!</v>
      </c>
    </row>
    <row r="27" spans="1:5" ht="40.5" hidden="1">
      <c r="A27" s="7">
        <v>1115041</v>
      </c>
      <c r="B27" s="19" t="s">
        <v>26</v>
      </c>
      <c r="C27" s="21"/>
      <c r="D27" s="21"/>
      <c r="E27" s="22" t="e">
        <f t="shared" si="1"/>
        <v>#DIV/0!</v>
      </c>
    </row>
    <row r="28" spans="1:5" ht="40.5" hidden="1">
      <c r="A28" s="7"/>
      <c r="B28" s="19" t="s">
        <v>27</v>
      </c>
      <c r="C28" s="21"/>
      <c r="D28" s="21"/>
      <c r="E28" s="18" t="e">
        <f t="shared" si="1"/>
        <v>#DIV/0!</v>
      </c>
    </row>
    <row r="29" spans="1:5" ht="26.25" hidden="1">
      <c r="A29" s="7"/>
      <c r="B29" s="19" t="s">
        <v>30</v>
      </c>
      <c r="C29" s="21"/>
      <c r="D29" s="21"/>
      <c r="E29" s="21" t="e">
        <f t="shared" si="1"/>
        <v>#DIV/0!</v>
      </c>
    </row>
    <row r="30" spans="1:5" ht="45.75" customHeight="1">
      <c r="A30" s="8" t="s">
        <v>11</v>
      </c>
      <c r="B30" s="49" t="s">
        <v>60</v>
      </c>
      <c r="C30" s="50">
        <f>14900+35000</f>
        <v>49900</v>
      </c>
      <c r="D30" s="51">
        <v>14900</v>
      </c>
      <c r="E30" s="52">
        <f t="shared" si="1"/>
        <v>29.859719438877754</v>
      </c>
    </row>
    <row r="31" spans="1:5" ht="46.5" customHeight="1">
      <c r="A31" s="8"/>
      <c r="B31" s="49" t="s">
        <v>61</v>
      </c>
      <c r="C31" s="50">
        <v>14925.74</v>
      </c>
      <c r="D31" s="51">
        <v>0</v>
      </c>
      <c r="E31" s="52">
        <f t="shared" si="1"/>
        <v>0</v>
      </c>
    </row>
    <row r="32" spans="1:5" ht="69.75" customHeight="1">
      <c r="A32" s="8" t="s">
        <v>12</v>
      </c>
      <c r="B32" s="49" t="s">
        <v>62</v>
      </c>
      <c r="C32" s="51">
        <v>104925</v>
      </c>
      <c r="D32" s="51">
        <f>103625</f>
        <v>103625</v>
      </c>
      <c r="E32" s="52">
        <f t="shared" si="1"/>
        <v>98.7610197760305</v>
      </c>
    </row>
    <row r="33" spans="1:5" ht="76.5" customHeight="1">
      <c r="A33" s="8" t="s">
        <v>13</v>
      </c>
      <c r="B33" s="49" t="s">
        <v>63</v>
      </c>
      <c r="C33" s="51">
        <v>72900</v>
      </c>
      <c r="D33" s="51">
        <v>72900</v>
      </c>
      <c r="E33" s="51">
        <f t="shared" si="1"/>
        <v>100</v>
      </c>
    </row>
    <row r="34" spans="1:5" s="10" customFormat="1" ht="25.5">
      <c r="A34" s="9"/>
      <c r="B34" s="24" t="s">
        <v>1</v>
      </c>
      <c r="C34" s="37">
        <f>SUM(C5:C33)</f>
        <v>914471.74</v>
      </c>
      <c r="D34" s="37">
        <f>SUM(D5:D33)</f>
        <v>466457.8</v>
      </c>
      <c r="E34" s="25">
        <f t="shared" si="1"/>
        <v>51.00844341018127</v>
      </c>
    </row>
    <row r="35" spans="1:5" ht="20.25">
      <c r="A35" s="4"/>
      <c r="B35" s="60" t="s">
        <v>59</v>
      </c>
      <c r="C35" s="60"/>
      <c r="D35" s="60"/>
      <c r="E35" s="60"/>
    </row>
    <row r="36" spans="1:5" ht="26.25" hidden="1">
      <c r="A36" s="4">
        <v>210150</v>
      </c>
      <c r="B36" s="20" t="s">
        <v>19</v>
      </c>
      <c r="C36" s="15"/>
      <c r="D36" s="15"/>
      <c r="E36" s="18" t="e">
        <f t="shared" si="1"/>
        <v>#DIV/0!</v>
      </c>
    </row>
    <row r="37" spans="1:5" ht="40.5">
      <c r="A37" s="4"/>
      <c r="B37" s="20" t="s">
        <v>49</v>
      </c>
      <c r="C37" s="26">
        <v>20000</v>
      </c>
      <c r="D37" s="26">
        <v>19999.74</v>
      </c>
      <c r="E37" s="21">
        <f t="shared" si="1"/>
        <v>99.99870000000001</v>
      </c>
    </row>
    <row r="38" spans="1:5" ht="81">
      <c r="A38" s="4"/>
      <c r="B38" s="53" t="s">
        <v>50</v>
      </c>
      <c r="C38" s="26">
        <v>300000</v>
      </c>
      <c r="D38" s="26">
        <v>0</v>
      </c>
      <c r="E38" s="21">
        <f t="shared" si="1"/>
        <v>0</v>
      </c>
    </row>
    <row r="39" spans="1:5" ht="81">
      <c r="A39" s="4"/>
      <c r="B39" s="53" t="s">
        <v>51</v>
      </c>
      <c r="C39" s="26">
        <v>300000</v>
      </c>
      <c r="D39" s="26">
        <v>0</v>
      </c>
      <c r="E39" s="21">
        <f t="shared" si="1"/>
        <v>0</v>
      </c>
    </row>
    <row r="40" spans="1:5" ht="60.75">
      <c r="A40" s="4"/>
      <c r="B40" s="53" t="s">
        <v>52</v>
      </c>
      <c r="C40" s="26">
        <v>400000</v>
      </c>
      <c r="D40" s="26">
        <v>0</v>
      </c>
      <c r="E40" s="21">
        <f t="shared" si="1"/>
        <v>0</v>
      </c>
    </row>
    <row r="41" spans="1:5" ht="87.75" customHeight="1" hidden="1">
      <c r="A41" s="6"/>
      <c r="B41" s="20" t="s">
        <v>38</v>
      </c>
      <c r="C41" s="23"/>
      <c r="D41" s="15"/>
      <c r="E41" s="26" t="e">
        <f t="shared" si="1"/>
        <v>#DIV/0!</v>
      </c>
    </row>
    <row r="42" spans="1:5" ht="68.25" customHeight="1" hidden="1">
      <c r="A42" s="6"/>
      <c r="B42" s="20" t="s">
        <v>39</v>
      </c>
      <c r="C42" s="23"/>
      <c r="D42" s="23"/>
      <c r="E42" s="26" t="e">
        <f t="shared" si="1"/>
        <v>#DIV/0!</v>
      </c>
    </row>
    <row r="43" spans="1:5" ht="40.5" hidden="1">
      <c r="A43" s="6">
        <v>1115041</v>
      </c>
      <c r="B43" s="20" t="s">
        <v>9</v>
      </c>
      <c r="C43" s="23"/>
      <c r="D43" s="15"/>
      <c r="E43" s="26" t="e">
        <f t="shared" si="1"/>
        <v>#DIV/0!</v>
      </c>
    </row>
    <row r="44" spans="1:5" ht="60.75" hidden="1">
      <c r="A44" s="6">
        <v>1115041</v>
      </c>
      <c r="B44" s="20" t="s">
        <v>10</v>
      </c>
      <c r="C44" s="23"/>
      <c r="D44" s="26"/>
      <c r="E44" s="26" t="e">
        <f t="shared" si="1"/>
        <v>#DIV/0!</v>
      </c>
    </row>
    <row r="45" spans="1:5" ht="60.75" hidden="1">
      <c r="A45" s="6">
        <v>1117325</v>
      </c>
      <c r="B45" s="20" t="s">
        <v>28</v>
      </c>
      <c r="C45" s="23"/>
      <c r="D45" s="26"/>
      <c r="E45" s="26" t="e">
        <f t="shared" si="1"/>
        <v>#DIV/0!</v>
      </c>
    </row>
    <row r="46" spans="1:5" ht="60.75" customHeight="1" hidden="1">
      <c r="A46" s="6">
        <v>1117325</v>
      </c>
      <c r="B46" s="20" t="s">
        <v>29</v>
      </c>
      <c r="C46" s="23"/>
      <c r="D46" s="26"/>
      <c r="E46" s="26" t="e">
        <f t="shared" si="1"/>
        <v>#DIV/0!</v>
      </c>
    </row>
    <row r="47" spans="1:5" ht="60.75" customHeight="1" hidden="1">
      <c r="A47" s="6"/>
      <c r="B47" s="20" t="s">
        <v>22</v>
      </c>
      <c r="C47" s="23"/>
      <c r="D47" s="26"/>
      <c r="E47" s="26" t="e">
        <f t="shared" si="1"/>
        <v>#DIV/0!</v>
      </c>
    </row>
    <row r="48" spans="1:5" ht="81">
      <c r="A48" s="8" t="s">
        <v>11</v>
      </c>
      <c r="B48" s="49" t="s">
        <v>64</v>
      </c>
      <c r="C48" s="54">
        <v>110000</v>
      </c>
      <c r="D48" s="55">
        <v>0</v>
      </c>
      <c r="E48" s="50">
        <f t="shared" si="1"/>
        <v>0</v>
      </c>
    </row>
    <row r="49" spans="1:5" ht="40.5" hidden="1">
      <c r="A49" s="6">
        <v>1014030</v>
      </c>
      <c r="B49" s="27" t="s">
        <v>4</v>
      </c>
      <c r="C49" s="23"/>
      <c r="D49" s="15"/>
      <c r="E49" s="26" t="e">
        <f t="shared" si="1"/>
        <v>#DIV/0!</v>
      </c>
    </row>
    <row r="50" spans="1:5" ht="26.25" hidden="1">
      <c r="A50" s="6">
        <v>1011100</v>
      </c>
      <c r="B50" s="20" t="s">
        <v>5</v>
      </c>
      <c r="C50" s="23"/>
      <c r="D50" s="15"/>
      <c r="E50" s="26" t="e">
        <f t="shared" si="1"/>
        <v>#DIV/0!</v>
      </c>
    </row>
    <row r="51" spans="1:5" ht="26.25" hidden="1">
      <c r="A51" s="6">
        <v>1014010</v>
      </c>
      <c r="B51" s="20" t="s">
        <v>6</v>
      </c>
      <c r="C51" s="23"/>
      <c r="D51" s="15"/>
      <c r="E51" s="15" t="e">
        <f t="shared" si="1"/>
        <v>#DIV/0!</v>
      </c>
    </row>
    <row r="52" spans="1:5" ht="60.75" hidden="1">
      <c r="A52" s="6">
        <v>1017324</v>
      </c>
      <c r="B52" s="28" t="s">
        <v>37</v>
      </c>
      <c r="C52" s="23"/>
      <c r="D52" s="26"/>
      <c r="E52" s="26" t="e">
        <f t="shared" si="1"/>
        <v>#DIV/0!</v>
      </c>
    </row>
    <row r="53" spans="1:5" ht="40.5" hidden="1">
      <c r="A53" s="6"/>
      <c r="B53" s="14" t="s">
        <v>31</v>
      </c>
      <c r="C53" s="23"/>
      <c r="D53" s="26"/>
      <c r="E53" s="26" t="e">
        <f>D53*100/C53</f>
        <v>#DIV/0!</v>
      </c>
    </row>
    <row r="54" spans="1:5" ht="40.5">
      <c r="A54" s="6"/>
      <c r="B54" s="14" t="s">
        <v>65</v>
      </c>
      <c r="C54" s="54">
        <v>55000</v>
      </c>
      <c r="D54" s="50">
        <v>50997</v>
      </c>
      <c r="E54" s="50"/>
    </row>
    <row r="55" spans="1:5" s="10" customFormat="1" ht="25.5">
      <c r="A55" s="8"/>
      <c r="B55" s="40" t="s">
        <v>1</v>
      </c>
      <c r="C55" s="29">
        <f>SUM(C37:C54)</f>
        <v>1185000</v>
      </c>
      <c r="D55" s="29">
        <f>SUM(D37:D54)</f>
        <v>70996.74</v>
      </c>
      <c r="E55" s="30">
        <f>D55/C55*100</f>
        <v>5.991286075949367</v>
      </c>
    </row>
    <row r="56" spans="1:5" s="12" customFormat="1" ht="27">
      <c r="A56" s="11"/>
      <c r="B56" s="41" t="s">
        <v>24</v>
      </c>
      <c r="C56" s="39">
        <f>C34+C55</f>
        <v>2099471.74</v>
      </c>
      <c r="D56" s="39">
        <f>D34+D55</f>
        <v>537454.54</v>
      </c>
      <c r="E56" s="31">
        <f>D56/C56*100</f>
        <v>25.599512951767572</v>
      </c>
    </row>
    <row r="57" spans="1:4" ht="18.75">
      <c r="A57" s="13"/>
      <c r="D57" s="34"/>
    </row>
    <row r="58" spans="1:4" ht="18.75">
      <c r="A58" s="13"/>
      <c r="D58" s="34"/>
    </row>
    <row r="59" spans="1:4" ht="18.75">
      <c r="A59" s="13"/>
      <c r="D59" s="34"/>
    </row>
    <row r="60" spans="1:4" ht="18.75">
      <c r="A60" s="13"/>
      <c r="D60" s="36"/>
    </row>
    <row r="61" spans="1:4" ht="18.75">
      <c r="A61" s="13"/>
      <c r="D61" s="34"/>
    </row>
    <row r="62" spans="1:4" ht="18.75">
      <c r="A62" s="13"/>
      <c r="D62" s="36"/>
    </row>
    <row r="63" spans="1:4" ht="18.75">
      <c r="A63" s="13"/>
      <c r="D63" s="36"/>
    </row>
    <row r="64" spans="1:4" ht="18.75">
      <c r="A64" s="13"/>
      <c r="D64" s="36"/>
    </row>
    <row r="65" spans="1:4" ht="18.75">
      <c r="A65" s="13"/>
      <c r="D65" s="36"/>
    </row>
    <row r="66" spans="1:4" ht="18.75">
      <c r="A66" s="13"/>
      <c r="D66" s="36"/>
    </row>
    <row r="67" spans="1:4" ht="18.75">
      <c r="A67" s="13"/>
      <c r="D67" s="36"/>
    </row>
    <row r="68" spans="1:4" ht="18.75">
      <c r="A68" s="13"/>
      <c r="D68" s="36"/>
    </row>
    <row r="69" spans="1:4" ht="18.75">
      <c r="A69" s="13"/>
      <c r="D69" s="36"/>
    </row>
    <row r="70" spans="1:4" ht="18.75">
      <c r="A70" s="13"/>
      <c r="D70" s="36"/>
    </row>
    <row r="71" spans="1:4" ht="18.75">
      <c r="A71" s="13"/>
      <c r="D71" s="36"/>
    </row>
    <row r="72" spans="1:4" ht="18.75">
      <c r="A72" s="13"/>
      <c r="D72" s="36"/>
    </row>
    <row r="73" ht="18.75">
      <c r="A73" s="13"/>
    </row>
    <row r="74" ht="18.75">
      <c r="A74" s="13"/>
    </row>
    <row r="75" ht="18.75">
      <c r="A75" s="13"/>
    </row>
    <row r="76" ht="18.75">
      <c r="A76" s="13"/>
    </row>
    <row r="77" ht="18.75">
      <c r="A77" s="13"/>
    </row>
    <row r="78" ht="18.75">
      <c r="A78" s="13"/>
    </row>
    <row r="79" ht="18.75">
      <c r="A79" s="13"/>
    </row>
    <row r="80" ht="18.75">
      <c r="A80" s="13"/>
    </row>
  </sheetData>
  <sheetProtection/>
  <mergeCells count="5">
    <mergeCell ref="A2:E2"/>
    <mergeCell ref="B4:E4"/>
    <mergeCell ref="B35:E35"/>
    <mergeCell ref="A16:A18"/>
    <mergeCell ref="A19:A23"/>
  </mergeCells>
  <printOptions/>
  <pageMargins left="0.97" right="0.1968503937007874" top="0.1968503937007874" bottom="0.1968503937007874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Лина Петровна</dc:creator>
  <cp:keywords/>
  <dc:description/>
  <cp:lastModifiedBy>Пономаренко</cp:lastModifiedBy>
  <cp:lastPrinted>2018-07-23T08:17:44Z</cp:lastPrinted>
  <dcterms:created xsi:type="dcterms:W3CDTF">2013-11-07T08:21:37Z</dcterms:created>
  <dcterms:modified xsi:type="dcterms:W3CDTF">2019-04-18T11:36:50Z</dcterms:modified>
  <cp:category/>
  <cp:version/>
  <cp:contentType/>
  <cp:contentStatus/>
</cp:coreProperties>
</file>