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60" yWindow="-165" windowWidth="13335" windowHeight="10335" firstSheet="3" activeTab="3"/>
  </bookViews>
  <sheets>
    <sheet name="КПКВК 2917330" sheetId="10" r:id="rId1"/>
    <sheet name="КПКВК 2919770" sheetId="8" r:id="rId2"/>
    <sheet name="КПКВК 2910170" sheetId="4" r:id="rId3"/>
    <sheet name="КПКВК 2918120" sheetId="3" r:id="rId4"/>
    <sheet name="КПКВК 2918110" sheetId="2" r:id="rId5"/>
    <sheet name="КПКВК 2910160" sheetId="1" r:id="rId6"/>
    <sheet name="КП КВК 2919800" sheetId="9" r:id="rId7"/>
  </sheets>
  <calcPr calcId="125725"/>
</workbook>
</file>

<file path=xl/calcChain.xml><?xml version="1.0" encoding="utf-8"?>
<calcChain xmlns="http://schemas.openxmlformats.org/spreadsheetml/2006/main">
  <c r="Y39" i="3"/>
  <c r="AC39"/>
  <c r="X35"/>
  <c r="Y35"/>
  <c r="Z35"/>
  <c r="AA35"/>
  <c r="AB35"/>
  <c r="AC35"/>
  <c r="X33"/>
  <c r="Y33"/>
  <c r="Z33"/>
  <c r="AA33"/>
  <c r="AB33"/>
  <c r="AC33"/>
  <c r="X26"/>
  <c r="Y26"/>
  <c r="Z26"/>
  <c r="AA26"/>
  <c r="AB26"/>
  <c r="AC26"/>
  <c r="X21"/>
  <c r="Y21"/>
  <c r="Z21"/>
  <c r="AA21"/>
  <c r="AB21"/>
  <c r="AC21"/>
  <c r="X10"/>
  <c r="X39"/>
  <c r="Y10"/>
  <c r="Z10"/>
  <c r="Z39"/>
  <c r="AA10"/>
  <c r="AA39"/>
  <c r="AB10"/>
  <c r="AB39"/>
  <c r="AC10"/>
  <c r="C33" i="1"/>
  <c r="D38"/>
  <c r="AB40" i="10"/>
  <c r="AA40"/>
  <c r="Z40"/>
  <c r="Y40"/>
  <c r="X40"/>
  <c r="U40"/>
  <c r="S40"/>
  <c r="R40"/>
  <c r="Q40"/>
  <c r="P40"/>
  <c r="O40"/>
  <c r="N40"/>
  <c r="M40"/>
  <c r="L40"/>
  <c r="K40"/>
  <c r="J40"/>
  <c r="I40"/>
  <c r="H40"/>
  <c r="G40"/>
  <c r="F40"/>
  <c r="D40"/>
  <c r="E40"/>
  <c r="D39"/>
  <c r="C39"/>
  <c r="D38"/>
  <c r="C38"/>
  <c r="D37"/>
  <c r="C37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E19"/>
  <c r="D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E10"/>
  <c r="E38" i="9"/>
  <c r="E36"/>
  <c r="C10" i="2"/>
  <c r="Q42" i="1"/>
  <c r="T42"/>
  <c r="D35"/>
  <c r="D36"/>
  <c r="D37"/>
  <c r="AC40" i="9"/>
  <c r="AB40"/>
  <c r="Z40"/>
  <c r="Y40"/>
  <c r="X40"/>
  <c r="U40"/>
  <c r="T40"/>
  <c r="S40"/>
  <c r="R40"/>
  <c r="Q40"/>
  <c r="P40"/>
  <c r="O40"/>
  <c r="N40"/>
  <c r="M40"/>
  <c r="L40"/>
  <c r="K40"/>
  <c r="J40"/>
  <c r="I40"/>
  <c r="H40"/>
  <c r="G40"/>
  <c r="F40"/>
  <c r="D40"/>
  <c r="E40"/>
  <c r="D39"/>
  <c r="C39"/>
  <c r="D38"/>
  <c r="C38"/>
  <c r="D37"/>
  <c r="E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E19"/>
  <c r="D18"/>
  <c r="C18"/>
  <c r="D17"/>
  <c r="C17"/>
  <c r="D16"/>
  <c r="C16"/>
  <c r="D15"/>
  <c r="C15"/>
  <c r="D14"/>
  <c r="C14"/>
  <c r="D13"/>
  <c r="C13"/>
  <c r="D12"/>
  <c r="C12"/>
  <c r="D11"/>
  <c r="C11"/>
  <c r="D10"/>
  <c r="E10"/>
  <c r="C10"/>
  <c r="C40" i="2"/>
  <c r="AC40" i="8"/>
  <c r="AB40"/>
  <c r="AA40"/>
  <c r="Z40"/>
  <c r="Y40"/>
  <c r="X40"/>
  <c r="U40"/>
  <c r="T40"/>
  <c r="S40"/>
  <c r="R40"/>
  <c r="Q40"/>
  <c r="P40"/>
  <c r="O40"/>
  <c r="N40"/>
  <c r="M40"/>
  <c r="L40"/>
  <c r="K40"/>
  <c r="J40"/>
  <c r="I40"/>
  <c r="H40"/>
  <c r="G40"/>
  <c r="F40"/>
  <c r="D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E19"/>
  <c r="D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E10"/>
  <c r="U39" i="3"/>
  <c r="R35"/>
  <c r="S35"/>
  <c r="T35"/>
  <c r="U35"/>
  <c r="V35"/>
  <c r="W35"/>
  <c r="R33"/>
  <c r="S33"/>
  <c r="T33"/>
  <c r="U33"/>
  <c r="V33"/>
  <c r="W33"/>
  <c r="R26"/>
  <c r="S26"/>
  <c r="T26"/>
  <c r="U26"/>
  <c r="V26"/>
  <c r="W26"/>
  <c r="R21"/>
  <c r="S21"/>
  <c r="T21"/>
  <c r="U21"/>
  <c r="V21"/>
  <c r="V39"/>
  <c r="W21"/>
  <c r="R10"/>
  <c r="S10"/>
  <c r="S39"/>
  <c r="T10"/>
  <c r="T39"/>
  <c r="U10"/>
  <c r="V10"/>
  <c r="W10"/>
  <c r="W39"/>
  <c r="C18" i="1"/>
  <c r="C19"/>
  <c r="D24"/>
  <c r="D23"/>
  <c r="C23"/>
  <c r="C24"/>
  <c r="C25"/>
  <c r="C26"/>
  <c r="C27"/>
  <c r="C39" i="4"/>
  <c r="N39" i="3"/>
  <c r="L35"/>
  <c r="M35"/>
  <c r="M39"/>
  <c r="N35"/>
  <c r="O35"/>
  <c r="P35"/>
  <c r="Q35"/>
  <c r="D34"/>
  <c r="D33"/>
  <c r="O33"/>
  <c r="P33"/>
  <c r="Q33"/>
  <c r="L33"/>
  <c r="M33"/>
  <c r="N33"/>
  <c r="L26"/>
  <c r="M26"/>
  <c r="N26"/>
  <c r="O26"/>
  <c r="P26"/>
  <c r="Q26"/>
  <c r="Q39"/>
  <c r="L21"/>
  <c r="M21"/>
  <c r="N21"/>
  <c r="O21"/>
  <c r="O39"/>
  <c r="P21"/>
  <c r="Q21"/>
  <c r="L10"/>
  <c r="L39"/>
  <c r="M10"/>
  <c r="N10"/>
  <c r="O10"/>
  <c r="P10"/>
  <c r="P39"/>
  <c r="Q10"/>
  <c r="G11" i="1"/>
  <c r="H11"/>
  <c r="I11"/>
  <c r="J11"/>
  <c r="K11"/>
  <c r="M11"/>
  <c r="Q11"/>
  <c r="R11"/>
  <c r="S11"/>
  <c r="T11"/>
  <c r="U11"/>
  <c r="V11"/>
  <c r="W11"/>
  <c r="X11"/>
  <c r="Y11"/>
  <c r="Z11"/>
  <c r="AA11"/>
  <c r="AB11"/>
  <c r="AC11"/>
  <c r="F11"/>
  <c r="G28"/>
  <c r="H28"/>
  <c r="I28"/>
  <c r="J28"/>
  <c r="K28"/>
  <c r="L28"/>
  <c r="M28"/>
  <c r="N28"/>
  <c r="N42"/>
  <c r="O28"/>
  <c r="P28"/>
  <c r="P42"/>
  <c r="Q28"/>
  <c r="R28"/>
  <c r="R42"/>
  <c r="S28"/>
  <c r="T28"/>
  <c r="U28"/>
  <c r="V28"/>
  <c r="W28"/>
  <c r="X28"/>
  <c r="Y28"/>
  <c r="Z28"/>
  <c r="AA28"/>
  <c r="AB28"/>
  <c r="AC28"/>
  <c r="F28"/>
  <c r="G22"/>
  <c r="H22"/>
  <c r="I22"/>
  <c r="J22"/>
  <c r="K22"/>
  <c r="K42"/>
  <c r="L22"/>
  <c r="L42"/>
  <c r="M22"/>
  <c r="N22"/>
  <c r="O22"/>
  <c r="O42"/>
  <c r="P22"/>
  <c r="Q22"/>
  <c r="R22"/>
  <c r="S22"/>
  <c r="T22"/>
  <c r="U22"/>
  <c r="U42"/>
  <c r="V22"/>
  <c r="W22"/>
  <c r="W42"/>
  <c r="X22"/>
  <c r="Y22"/>
  <c r="Z22"/>
  <c r="AA22"/>
  <c r="AB22"/>
  <c r="AC22"/>
  <c r="AC42"/>
  <c r="F22"/>
  <c r="C9" i="3"/>
  <c r="D9"/>
  <c r="C11"/>
  <c r="D11"/>
  <c r="C12"/>
  <c r="D12"/>
  <c r="E12"/>
  <c r="C13"/>
  <c r="D13"/>
  <c r="C14"/>
  <c r="D14"/>
  <c r="C15"/>
  <c r="D15"/>
  <c r="C16"/>
  <c r="D16"/>
  <c r="C17"/>
  <c r="D17"/>
  <c r="C18"/>
  <c r="D18"/>
  <c r="C19"/>
  <c r="D19"/>
  <c r="C20"/>
  <c r="D20"/>
  <c r="C22"/>
  <c r="D22"/>
  <c r="C23"/>
  <c r="D23"/>
  <c r="C24"/>
  <c r="D24"/>
  <c r="C25"/>
  <c r="D25"/>
  <c r="C27"/>
  <c r="D27"/>
  <c r="C28"/>
  <c r="D28"/>
  <c r="C29"/>
  <c r="D29"/>
  <c r="C30"/>
  <c r="D30"/>
  <c r="C31"/>
  <c r="D31"/>
  <c r="C32"/>
  <c r="D32"/>
  <c r="C34"/>
  <c r="C36"/>
  <c r="D36"/>
  <c r="C37"/>
  <c r="D37"/>
  <c r="C38"/>
  <c r="D38"/>
  <c r="D8"/>
  <c r="C8"/>
  <c r="E8"/>
  <c r="D34" i="1"/>
  <c r="C34"/>
  <c r="D30"/>
  <c r="D31"/>
  <c r="D32"/>
  <c r="D33"/>
  <c r="D29"/>
  <c r="F40" i="2"/>
  <c r="G40"/>
  <c r="H40"/>
  <c r="I40"/>
  <c r="J40"/>
  <c r="K40"/>
  <c r="F10" i="3"/>
  <c r="H10"/>
  <c r="J10"/>
  <c r="G35"/>
  <c r="H35"/>
  <c r="I35"/>
  <c r="J35"/>
  <c r="K35"/>
  <c r="F35"/>
  <c r="C35"/>
  <c r="G33"/>
  <c r="H33"/>
  <c r="H39"/>
  <c r="I33"/>
  <c r="I39"/>
  <c r="J33"/>
  <c r="K33"/>
  <c r="K39"/>
  <c r="F33"/>
  <c r="C33"/>
  <c r="G10"/>
  <c r="I10"/>
  <c r="K10"/>
  <c r="G21"/>
  <c r="H21"/>
  <c r="I21"/>
  <c r="J21"/>
  <c r="K21"/>
  <c r="F21"/>
  <c r="C21"/>
  <c r="G26"/>
  <c r="H26"/>
  <c r="I26"/>
  <c r="J26"/>
  <c r="K26"/>
  <c r="F26"/>
  <c r="C26"/>
  <c r="H42" i="1"/>
  <c r="J42"/>
  <c r="V42"/>
  <c r="D10" i="2"/>
  <c r="D40"/>
  <c r="C29" i="1"/>
  <c r="C30"/>
  <c r="C31"/>
  <c r="E31"/>
  <c r="C32"/>
  <c r="D18"/>
  <c r="D19"/>
  <c r="D20"/>
  <c r="E20"/>
  <c r="D21"/>
  <c r="E21"/>
  <c r="AA42"/>
  <c r="I42"/>
  <c r="D11"/>
  <c r="F42"/>
  <c r="G42"/>
  <c r="D10"/>
  <c r="D12"/>
  <c r="D13"/>
  <c r="D14"/>
  <c r="D15"/>
  <c r="D16"/>
  <c r="D17"/>
  <c r="D25"/>
  <c r="D26"/>
  <c r="E26"/>
  <c r="D27"/>
  <c r="D39"/>
  <c r="E39"/>
  <c r="D40"/>
  <c r="D41"/>
  <c r="C10"/>
  <c r="E10"/>
  <c r="C11"/>
  <c r="C12"/>
  <c r="C13"/>
  <c r="C14"/>
  <c r="C15"/>
  <c r="C16"/>
  <c r="C17"/>
  <c r="E17"/>
  <c r="C21"/>
  <c r="E24"/>
  <c r="C35"/>
  <c r="C36"/>
  <c r="C37"/>
  <c r="C41"/>
  <c r="D9"/>
  <c r="C9"/>
  <c r="D11" i="2"/>
  <c r="D12"/>
  <c r="D13"/>
  <c r="D14"/>
  <c r="D15"/>
  <c r="C11"/>
  <c r="C12"/>
  <c r="E12"/>
  <c r="C13"/>
  <c r="C14"/>
  <c r="C15"/>
  <c r="R40"/>
  <c r="S40"/>
  <c r="U40"/>
  <c r="V40"/>
  <c r="W40"/>
  <c r="Y40"/>
  <c r="Z40"/>
  <c r="AA40"/>
  <c r="AB40"/>
  <c r="AC40"/>
  <c r="D11" i="4"/>
  <c r="D12"/>
  <c r="D13"/>
  <c r="D14"/>
  <c r="D15"/>
  <c r="D16"/>
  <c r="D17"/>
  <c r="D18"/>
  <c r="D19"/>
  <c r="E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1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D40"/>
  <c r="C11"/>
  <c r="C12"/>
  <c r="C13"/>
  <c r="C14"/>
  <c r="C15"/>
  <c r="C16"/>
  <c r="C17"/>
  <c r="C18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10"/>
  <c r="C40"/>
  <c r="M40" i="2"/>
  <c r="N40"/>
  <c r="O40"/>
  <c r="P40"/>
  <c r="Q40"/>
  <c r="L40"/>
  <c r="E24" i="3"/>
  <c r="X40" i="2"/>
  <c r="D35" i="3"/>
  <c r="E35"/>
  <c r="G39"/>
  <c r="D21"/>
  <c r="D26"/>
  <c r="E26"/>
  <c r="F39"/>
  <c r="E9"/>
  <c r="J39"/>
  <c r="D22" i="1"/>
  <c r="E32"/>
  <c r="M42"/>
  <c r="E10" i="4"/>
  <c r="E40" i="8"/>
  <c r="E21" i="3"/>
  <c r="E38"/>
  <c r="R39"/>
  <c r="S42" i="1"/>
  <c r="E10" i="2"/>
  <c r="E40"/>
  <c r="Y42" i="1"/>
  <c r="E15"/>
  <c r="E11"/>
  <c r="E33"/>
  <c r="E34"/>
  <c r="E25"/>
  <c r="AB42"/>
  <c r="C22"/>
  <c r="Z42"/>
  <c r="E22"/>
  <c r="X42"/>
  <c r="D28"/>
  <c r="C28"/>
  <c r="D42"/>
  <c r="E30"/>
  <c r="E41"/>
  <c r="E9"/>
  <c r="E40" i="4"/>
  <c r="E28" i="1"/>
  <c r="C42"/>
  <c r="E42"/>
  <c r="D10" i="3"/>
  <c r="E20"/>
  <c r="D39"/>
  <c r="C10"/>
  <c r="E10"/>
  <c r="C39"/>
  <c r="E39"/>
</calcChain>
</file>

<file path=xl/sharedStrings.xml><?xml version="1.0" encoding="utf-8"?>
<sst xmlns="http://schemas.openxmlformats.org/spreadsheetml/2006/main" count="760" uniqueCount="114">
  <si>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</si>
  <si>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</si>
  <si>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</si>
  <si>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</si>
  <si>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</si>
  <si>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</si>
  <si>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</si>
  <si>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</si>
  <si>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</si>
  <si>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Керівник</t>
  </si>
  <si>
    <t>тис.грн.</t>
  </si>
  <si>
    <t>Додаток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</si>
  <si>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</si>
  <si>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</si>
  <si>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</si>
  <si>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</si>
  <si>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</si>
  <si>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</si>
  <si>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</si>
  <si>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</si>
  <si>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</si>
  <si>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</si>
  <si>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</si>
  <si>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</si>
  <si>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</si>
  <si>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</si>
  <si>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</si>
  <si>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</si>
  <si>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</si>
  <si>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спортінвентар</t>
  </si>
  <si>
    <t>обладнання</t>
  </si>
  <si>
    <t>газопостачання</t>
  </si>
  <si>
    <t>…..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</si>
  <si>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</si>
  <si>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</si>
  <si>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</si>
  <si>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</si>
  <si>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</si>
  <si>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</si>
  <si>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</si>
  <si>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</si>
  <si>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</si>
  <si>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</si>
  <si>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</si>
  <si>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</si>
  <si>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</si>
  <si>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</si>
  <si>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</si>
  <si>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</si>
  <si>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</si>
  <si>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</si>
  <si>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</si>
  <si>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</si>
  <si>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</si>
  <si>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</si>
  <si>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(розшифрувати)</t>
  </si>
  <si>
    <t>6.1</t>
  </si>
  <si>
    <t>6.2</t>
  </si>
  <si>
    <t>7.1</t>
  </si>
  <si>
    <t>7.2</t>
  </si>
  <si>
    <t>Відділ з питань надзвичайних ситуацій та цивільного захисту населекння Павлоградської міської ради</t>
  </si>
  <si>
    <t>8</t>
  </si>
  <si>
    <t>Видатки на відрядження</t>
  </si>
  <si>
    <t>періодичні видання</t>
  </si>
  <si>
    <t>В.Ю. Белякін</t>
  </si>
  <si>
    <t>медикаменти</t>
  </si>
  <si>
    <t>податок на землю</t>
  </si>
  <si>
    <t>квітень</t>
  </si>
  <si>
    <t>травень</t>
  </si>
  <si>
    <t>червень</t>
  </si>
  <si>
    <t>ремонт оргтехніки</t>
  </si>
  <si>
    <t>8.1</t>
  </si>
  <si>
    <t>9</t>
  </si>
  <si>
    <t>Соціальне забезпечення</t>
  </si>
  <si>
    <t>Виплата пенсій  і допомоги</t>
  </si>
  <si>
    <t>техогляд човнів</t>
  </si>
  <si>
    <t>липень</t>
  </si>
  <si>
    <t>серпень</t>
  </si>
  <si>
    <t>вересень</t>
  </si>
  <si>
    <t>жовтень</t>
  </si>
  <si>
    <t>листопад</t>
  </si>
  <si>
    <t>грудень</t>
  </si>
  <si>
    <t>5.3</t>
  </si>
  <si>
    <t>охорона</t>
  </si>
  <si>
    <t>5.4</t>
  </si>
  <si>
    <t>поточний ремонт</t>
  </si>
  <si>
    <t>КПКВК 2910160</t>
  </si>
  <si>
    <t>КПКВК 2918110</t>
  </si>
  <si>
    <t>сигналізація</t>
  </si>
  <si>
    <t>КПКВК 2918120</t>
  </si>
  <si>
    <t>5.5.</t>
  </si>
  <si>
    <t>інше</t>
  </si>
  <si>
    <t>білизна, постільні речі, одяг та взуття</t>
  </si>
  <si>
    <t>столи, стільці</t>
  </si>
  <si>
    <t>КП КВК 2910170</t>
  </si>
  <si>
    <t>Звіт про використання бюджетних коштів за 2019 рік (І квартал,півріччя, 9 місяців, рік)</t>
  </si>
  <si>
    <t>Звіт про використання бюджетних коштів за 2019 рік  (І квартал, півріччя, 9 місяців, рік)</t>
  </si>
  <si>
    <t>послуги інтернет</t>
  </si>
  <si>
    <t>Звіт про використання бюджетних коштів за 2019 рік (півріччя, 9 місяців, рік)</t>
  </si>
  <si>
    <t>підключення інтернету</t>
  </si>
  <si>
    <t>за  9 місяців 2019 р.</t>
  </si>
  <si>
    <t>КП КВК 2919770</t>
  </si>
  <si>
    <t>Субвенція до обласногобюджету</t>
  </si>
  <si>
    <t>Реконструкція інших об"єктів</t>
  </si>
  <si>
    <t>КП КВК 2919800</t>
  </si>
  <si>
    <t>Капітальний ремонт</t>
  </si>
  <si>
    <t>за   2019 р.</t>
  </si>
  <si>
    <t>за 2019 р.</t>
  </si>
  <si>
    <t>предмети, матеріали</t>
  </si>
  <si>
    <t>за  2019 р.</t>
  </si>
  <si>
    <t>Субвенція з місцевого бюджету державному бюджету на виконання програм соціально - економічного розвитку регіонів в т.ч.</t>
  </si>
  <si>
    <t>КП КВК 2917330</t>
  </si>
  <si>
    <t>Реконструкція та реставрація інших об'єктів</t>
  </si>
  <si>
    <t>Обладнання</t>
  </si>
</sst>
</file>

<file path=xl/styles.xml><?xml version="1.0" encoding="utf-8"?>
<styleSheet xmlns="http://schemas.openxmlformats.org/spreadsheetml/2006/main">
  <numFmts count="2">
    <numFmt numFmtId="188" formatCode="0.0"/>
    <numFmt numFmtId="189" formatCode="0.00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/>
    <xf numFmtId="0" fontId="10" fillId="0" borderId="0" xfId="0" applyFont="1"/>
    <xf numFmtId="0" fontId="10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188" fontId="4" fillId="0" borderId="7" xfId="0" applyNumberFormat="1" applyFont="1" applyBorder="1"/>
    <xf numFmtId="0" fontId="4" fillId="0" borderId="8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188" fontId="4" fillId="0" borderId="3" xfId="0" applyNumberFormat="1" applyFont="1" applyBorder="1"/>
    <xf numFmtId="0" fontId="4" fillId="0" borderId="3" xfId="0" applyFont="1" applyBorder="1"/>
    <xf numFmtId="0" fontId="4" fillId="0" borderId="9" xfId="0" applyFont="1" applyBorder="1"/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88" fontId="4" fillId="0" borderId="10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11" fillId="0" borderId="3" xfId="0" applyFont="1" applyBorder="1" applyAlignment="1">
      <alignment horizontal="justify" vertical="center"/>
    </xf>
    <xf numFmtId="0" fontId="4" fillId="0" borderId="5" xfId="0" applyFont="1" applyBorder="1"/>
    <xf numFmtId="189" fontId="4" fillId="0" borderId="3" xfId="0" applyNumberFormat="1" applyFont="1" applyBorder="1"/>
    <xf numFmtId="189" fontId="4" fillId="0" borderId="10" xfId="0" applyNumberFormat="1" applyFont="1" applyBorder="1"/>
    <xf numFmtId="189" fontId="4" fillId="0" borderId="9" xfId="0" applyNumberFormat="1" applyFont="1" applyBorder="1"/>
    <xf numFmtId="189" fontId="4" fillId="0" borderId="11" xfId="0" applyNumberFormat="1" applyFont="1" applyBorder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0" fillId="0" borderId="16" xfId="0" applyFont="1" applyBorder="1" applyAlignment="1">
      <alignment horizontal="justify" vertical="center"/>
    </xf>
    <xf numFmtId="189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0" borderId="19" xfId="0" applyFont="1" applyBorder="1"/>
    <xf numFmtId="49" fontId="10" fillId="0" borderId="20" xfId="0" applyNumberFormat="1" applyFont="1" applyBorder="1" applyAlignment="1">
      <alignment horizontal="center" vertical="center"/>
    </xf>
    <xf numFmtId="189" fontId="4" fillId="0" borderId="21" xfId="0" applyNumberFormat="1" applyFont="1" applyBorder="1"/>
    <xf numFmtId="0" fontId="4" fillId="0" borderId="22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0" xfId="0" applyFont="1" applyBorder="1" applyAlignment="1">
      <alignment horizontal="justify" vertical="center"/>
    </xf>
    <xf numFmtId="49" fontId="4" fillId="0" borderId="16" xfId="0" applyNumberFormat="1" applyFont="1" applyBorder="1" applyAlignment="1">
      <alignment horizontal="center" vertical="center"/>
    </xf>
    <xf numFmtId="189" fontId="4" fillId="0" borderId="17" xfId="0" applyNumberFormat="1" applyFont="1" applyBorder="1"/>
    <xf numFmtId="189" fontId="4" fillId="0" borderId="23" xfId="0" applyNumberFormat="1" applyFont="1" applyBorder="1"/>
    <xf numFmtId="189" fontId="4" fillId="0" borderId="24" xfId="0" applyNumberFormat="1" applyFont="1" applyBorder="1"/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/>
    <xf numFmtId="2" fontId="4" fillId="0" borderId="21" xfId="0" applyNumberFormat="1" applyFont="1" applyBorder="1"/>
    <xf numFmtId="0" fontId="5" fillId="0" borderId="21" xfId="0" applyFont="1" applyBorder="1"/>
    <xf numFmtId="0" fontId="5" fillId="0" borderId="18" xfId="0" applyFont="1" applyBorder="1"/>
    <xf numFmtId="0" fontId="7" fillId="0" borderId="13" xfId="0" applyFont="1" applyBorder="1" applyAlignment="1">
      <alignment horizontal="center" vertical="center"/>
    </xf>
    <xf numFmtId="1" fontId="4" fillId="0" borderId="25" xfId="0" applyNumberFormat="1" applyFont="1" applyBorder="1"/>
    <xf numFmtId="1" fontId="4" fillId="0" borderId="21" xfId="0" applyNumberFormat="1" applyFont="1" applyBorder="1"/>
    <xf numFmtId="1" fontId="4" fillId="0" borderId="18" xfId="0" applyNumberFormat="1" applyFont="1" applyBorder="1"/>
    <xf numFmtId="0" fontId="7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7" fillId="0" borderId="30" xfId="0" applyFont="1" applyBorder="1" applyAlignment="1">
      <alignment horizontal="center" vertical="center"/>
    </xf>
    <xf numFmtId="0" fontId="4" fillId="0" borderId="6" xfId="0" applyFont="1" applyBorder="1"/>
    <xf numFmtId="0" fontId="4" fillId="0" borderId="3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32" xfId="0" applyFont="1" applyBorder="1"/>
    <xf numFmtId="0" fontId="7" fillId="0" borderId="28" xfId="0" applyFont="1" applyBorder="1" applyAlignment="1">
      <alignment horizontal="center" vertical="center"/>
    </xf>
    <xf numFmtId="0" fontId="0" fillId="0" borderId="28" xfId="0" applyBorder="1"/>
    <xf numFmtId="2" fontId="4" fillId="0" borderId="28" xfId="0" applyNumberFormat="1" applyFont="1" applyBorder="1"/>
    <xf numFmtId="0" fontId="5" fillId="0" borderId="28" xfId="0" applyFont="1" applyBorder="1"/>
    <xf numFmtId="0" fontId="5" fillId="0" borderId="29" xfId="0" applyFont="1" applyBorder="1"/>
    <xf numFmtId="189" fontId="4" fillId="0" borderId="33" xfId="0" applyNumberFormat="1" applyFont="1" applyBorder="1"/>
    <xf numFmtId="0" fontId="7" fillId="0" borderId="9" xfId="0" applyFont="1" applyBorder="1" applyAlignment="1">
      <alignment horizontal="center" vertical="center"/>
    </xf>
    <xf numFmtId="188" fontId="4" fillId="0" borderId="14" xfId="0" applyNumberFormat="1" applyFont="1" applyBorder="1"/>
    <xf numFmtId="188" fontId="4" fillId="0" borderId="2" xfId="0" applyNumberFormat="1" applyFont="1" applyBorder="1"/>
    <xf numFmtId="188" fontId="4" fillId="0" borderId="4" xfId="0" applyNumberFormat="1" applyFont="1" applyBorder="1"/>
    <xf numFmtId="188" fontId="4" fillId="0" borderId="16" xfId="0" applyNumberFormat="1" applyFont="1" applyBorder="1"/>
    <xf numFmtId="189" fontId="4" fillId="0" borderId="28" xfId="0" applyNumberFormat="1" applyFont="1" applyBorder="1"/>
    <xf numFmtId="0" fontId="0" fillId="0" borderId="2" xfId="0" applyBorder="1"/>
    <xf numFmtId="0" fontId="0" fillId="0" borderId="9" xfId="0" applyBorder="1"/>
    <xf numFmtId="2" fontId="4" fillId="0" borderId="2" xfId="0" applyNumberFormat="1" applyFont="1" applyBorder="1"/>
    <xf numFmtId="2" fontId="4" fillId="0" borderId="9" xfId="0" applyNumberFormat="1" applyFont="1" applyBorder="1"/>
    <xf numFmtId="189" fontId="4" fillId="0" borderId="2" xfId="0" applyNumberFormat="1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189" fontId="4" fillId="0" borderId="16" xfId="0" applyNumberFormat="1" applyFont="1" applyBorder="1"/>
    <xf numFmtId="0" fontId="4" fillId="0" borderId="24" xfId="0" applyFont="1" applyBorder="1" applyAlignment="1">
      <alignment horizontal="justify" vertical="center"/>
    </xf>
    <xf numFmtId="0" fontId="1" fillId="0" borderId="34" xfId="0" applyFont="1" applyBorder="1"/>
    <xf numFmtId="0" fontId="7" fillId="0" borderId="35" xfId="0" applyFont="1" applyBorder="1"/>
    <xf numFmtId="0" fontId="1" fillId="0" borderId="35" xfId="0" applyFont="1" applyBorder="1"/>
    <xf numFmtId="0" fontId="4" fillId="0" borderId="35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2" xfId="0" applyBorder="1"/>
    <xf numFmtId="0" fontId="0" fillId="0" borderId="14" xfId="0" applyBorder="1"/>
    <xf numFmtId="0" fontId="0" fillId="0" borderId="19" xfId="0" applyBorder="1"/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4" fillId="0" borderId="4" xfId="0" applyNumberFormat="1" applyFont="1" applyBorder="1"/>
    <xf numFmtId="2" fontId="4" fillId="0" borderId="11" xfId="0" applyNumberFormat="1" applyFont="1" applyBorder="1"/>
    <xf numFmtId="2" fontId="4" fillId="0" borderId="29" xfId="0" applyNumberFormat="1" applyFont="1" applyBorder="1"/>
    <xf numFmtId="2" fontId="4" fillId="0" borderId="18" xfId="0" applyNumberFormat="1" applyFont="1" applyBorder="1"/>
    <xf numFmtId="2" fontId="4" fillId="0" borderId="24" xfId="0" applyNumberFormat="1" applyFont="1" applyBorder="1"/>
    <xf numFmtId="0" fontId="12" fillId="0" borderId="30" xfId="0" applyFont="1" applyBorder="1" applyAlignment="1">
      <alignment horizontal="center" vertical="center"/>
    </xf>
    <xf numFmtId="189" fontId="4" fillId="3" borderId="3" xfId="0" applyNumberFormat="1" applyFont="1" applyFill="1" applyBorder="1"/>
    <xf numFmtId="189" fontId="4" fillId="3" borderId="10" xfId="0" applyNumberFormat="1" applyFont="1" applyFill="1" applyBorder="1"/>
    <xf numFmtId="0" fontId="4" fillId="0" borderId="14" xfId="0" applyFont="1" applyBorder="1"/>
    <xf numFmtId="0" fontId="4" fillId="0" borderId="37" xfId="0" applyFont="1" applyBorder="1"/>
    <xf numFmtId="0" fontId="4" fillId="0" borderId="32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188" fontId="4" fillId="0" borderId="6" xfId="0" applyNumberFormat="1" applyFont="1" applyBorder="1"/>
    <xf numFmtId="1" fontId="4" fillId="0" borderId="38" xfId="0" applyNumberFormat="1" applyFont="1" applyBorder="1"/>
    <xf numFmtId="1" fontId="4" fillId="0" borderId="9" xfId="0" applyNumberFormat="1" applyFont="1" applyBorder="1"/>
    <xf numFmtId="1" fontId="4" fillId="0" borderId="11" xfId="0" applyNumberFormat="1" applyFont="1" applyBorder="1"/>
    <xf numFmtId="2" fontId="4" fillId="0" borderId="16" xfId="0" applyNumberFormat="1" applyFont="1" applyBorder="1"/>
    <xf numFmtId="1" fontId="4" fillId="0" borderId="23" xfId="0" applyNumberFormat="1" applyFont="1" applyBorder="1"/>
    <xf numFmtId="2" fontId="4" fillId="0" borderId="23" xfId="0" applyNumberFormat="1" applyFont="1" applyBorder="1"/>
    <xf numFmtId="2" fontId="4" fillId="0" borderId="33" xfId="0" applyNumberFormat="1" applyFont="1" applyBorder="1"/>
    <xf numFmtId="189" fontId="4" fillId="3" borderId="9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/>
    </xf>
    <xf numFmtId="189" fontId="4" fillId="0" borderId="3" xfId="0" applyNumberFormat="1" applyFont="1" applyFill="1" applyBorder="1"/>
    <xf numFmtId="1" fontId="4" fillId="0" borderId="21" xfId="0" applyNumberFormat="1" applyFont="1" applyFill="1" applyBorder="1"/>
    <xf numFmtId="189" fontId="4" fillId="0" borderId="2" xfId="0" applyNumberFormat="1" applyFont="1" applyFill="1" applyBorder="1"/>
    <xf numFmtId="189" fontId="4" fillId="0" borderId="9" xfId="0" applyNumberFormat="1" applyFont="1" applyFill="1" applyBorder="1"/>
    <xf numFmtId="189" fontId="16" fillId="0" borderId="28" xfId="0" applyNumberFormat="1" applyFont="1" applyFill="1" applyBorder="1"/>
    <xf numFmtId="189" fontId="16" fillId="0" borderId="3" xfId="0" applyNumberFormat="1" applyFont="1" applyFill="1" applyBorder="1"/>
    <xf numFmtId="189" fontId="16" fillId="0" borderId="21" xfId="0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/>
    <xf numFmtId="0" fontId="10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0" fillId="0" borderId="0" xfId="0" applyFill="1"/>
    <xf numFmtId="0" fontId="4" fillId="0" borderId="9" xfId="0" applyFont="1" applyFill="1" applyBorder="1"/>
    <xf numFmtId="0" fontId="7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justify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189" fontId="4" fillId="0" borderId="17" xfId="0" applyNumberFormat="1" applyFont="1" applyFill="1" applyBorder="1"/>
    <xf numFmtId="1" fontId="4" fillId="0" borderId="23" xfId="0" applyNumberFormat="1" applyFont="1" applyFill="1" applyBorder="1"/>
    <xf numFmtId="189" fontId="4" fillId="0" borderId="24" xfId="0" applyNumberFormat="1" applyFont="1" applyFill="1" applyBorder="1"/>
    <xf numFmtId="49" fontId="10" fillId="0" borderId="0" xfId="0" applyNumberFormat="1" applyFont="1" applyFill="1"/>
    <xf numFmtId="0" fontId="4" fillId="0" borderId="0" xfId="0" applyFont="1" applyFill="1"/>
    <xf numFmtId="0" fontId="4" fillId="0" borderId="5" xfId="0" applyFont="1" applyFill="1" applyBorder="1"/>
    <xf numFmtId="49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89" fontId="4" fillId="0" borderId="0" xfId="0" applyNumberFormat="1" applyFont="1" applyFill="1" applyBorder="1"/>
    <xf numFmtId="189" fontId="4" fillId="0" borderId="39" xfId="0" applyNumberFormat="1" applyFont="1" applyFill="1" applyBorder="1"/>
    <xf numFmtId="1" fontId="4" fillId="2" borderId="17" xfId="0" applyNumberFormat="1" applyFont="1" applyFill="1" applyBorder="1"/>
    <xf numFmtId="0" fontId="10" fillId="0" borderId="3" xfId="0" applyFont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justify" vertical="center"/>
    </xf>
    <xf numFmtId="189" fontId="13" fillId="0" borderId="3" xfId="0" applyNumberFormat="1" applyFont="1" applyFill="1" applyBorder="1"/>
    <xf numFmtId="1" fontId="13" fillId="0" borderId="21" xfId="0" applyNumberFormat="1" applyFont="1" applyFill="1" applyBorder="1"/>
    <xf numFmtId="189" fontId="13" fillId="0" borderId="2" xfId="0" applyNumberFormat="1" applyFont="1" applyFill="1" applyBorder="1"/>
    <xf numFmtId="189" fontId="13" fillId="0" borderId="9" xfId="0" applyNumberFormat="1" applyFont="1" applyFill="1" applyBorder="1"/>
    <xf numFmtId="189" fontId="17" fillId="0" borderId="28" xfId="0" applyNumberFormat="1" applyFont="1" applyFill="1" applyBorder="1"/>
    <xf numFmtId="189" fontId="17" fillId="0" borderId="3" xfId="0" applyNumberFormat="1" applyFont="1" applyFill="1" applyBorder="1"/>
    <xf numFmtId="189" fontId="17" fillId="0" borderId="21" xfId="0" applyNumberFormat="1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4" fillId="0" borderId="0" xfId="0" applyFont="1" applyFill="1"/>
    <xf numFmtId="0" fontId="13" fillId="0" borderId="9" xfId="0" applyFont="1" applyFill="1" applyBorder="1"/>
    <xf numFmtId="49" fontId="13" fillId="0" borderId="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1" fontId="13" fillId="0" borderId="40" xfId="0" applyNumberFormat="1" applyFont="1" applyFill="1" applyBorder="1"/>
    <xf numFmtId="189" fontId="17" fillId="0" borderId="29" xfId="0" applyNumberFormat="1" applyFont="1" applyFill="1" applyBorder="1"/>
    <xf numFmtId="189" fontId="17" fillId="0" borderId="10" xfId="0" applyNumberFormat="1" applyFont="1" applyFill="1" applyBorder="1"/>
    <xf numFmtId="189" fontId="17" fillId="0" borderId="18" xfId="0" applyNumberFormat="1" applyFont="1" applyFill="1" applyBorder="1"/>
    <xf numFmtId="0" fontId="13" fillId="0" borderId="41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justify" vertical="center"/>
    </xf>
    <xf numFmtId="189" fontId="13" fillId="0" borderId="14" xfId="0" applyNumberFormat="1" applyFont="1" applyFill="1" applyBorder="1"/>
    <xf numFmtId="189" fontId="13" fillId="0" borderId="15" xfId="0" applyNumberFormat="1" applyFont="1" applyFill="1" applyBorder="1"/>
    <xf numFmtId="189" fontId="17" fillId="0" borderId="37" xfId="0" applyNumberFormat="1" applyFont="1" applyFill="1" applyBorder="1"/>
    <xf numFmtId="189" fontId="17" fillId="0" borderId="15" xfId="0" applyNumberFormat="1" applyFont="1" applyFill="1" applyBorder="1"/>
    <xf numFmtId="189" fontId="17" fillId="0" borderId="22" xfId="0" applyNumberFormat="1" applyFont="1" applyFill="1" applyBorder="1"/>
    <xf numFmtId="0" fontId="13" fillId="0" borderId="2" xfId="0" applyFont="1" applyFill="1" applyBorder="1" applyAlignment="1">
      <alignment horizontal="center" vertical="center"/>
    </xf>
    <xf numFmtId="189" fontId="13" fillId="0" borderId="39" xfId="0" applyNumberFormat="1" applyFont="1" applyFill="1" applyBorder="1"/>
    <xf numFmtId="189" fontId="13" fillId="0" borderId="22" xfId="0" applyNumberFormat="1" applyFont="1" applyFill="1" applyBorder="1"/>
    <xf numFmtId="189" fontId="13" fillId="0" borderId="21" xfId="0" applyNumberFormat="1" applyFont="1" applyFill="1" applyBorder="1"/>
    <xf numFmtId="189" fontId="4" fillId="0" borderId="42" xfId="0" applyNumberFormat="1" applyFont="1" applyFill="1" applyBorder="1"/>
    <xf numFmtId="189" fontId="4" fillId="0" borderId="21" xfId="0" applyNumberFormat="1" applyFont="1" applyFill="1" applyBorder="1"/>
    <xf numFmtId="189" fontId="4" fillId="3" borderId="21" xfId="0" applyNumberFormat="1" applyFont="1" applyFill="1" applyBorder="1"/>
    <xf numFmtId="0" fontId="0" fillId="0" borderId="0" xfId="0" applyBorder="1"/>
    <xf numFmtId="189" fontId="4" fillId="3" borderId="0" xfId="0" applyNumberFormat="1" applyFont="1" applyFill="1" applyBorder="1"/>
    <xf numFmtId="189" fontId="4" fillId="3" borderId="18" xfId="0" applyNumberFormat="1" applyFont="1" applyFill="1" applyBorder="1"/>
    <xf numFmtId="189" fontId="4" fillId="3" borderId="2" xfId="0" applyNumberFormat="1" applyFont="1" applyFill="1" applyBorder="1"/>
    <xf numFmtId="189" fontId="4" fillId="0" borderId="4" xfId="0" applyNumberFormat="1" applyFont="1" applyBorder="1"/>
    <xf numFmtId="189" fontId="4" fillId="2" borderId="16" xfId="0" applyNumberFormat="1" applyFont="1" applyFill="1" applyBorder="1"/>
    <xf numFmtId="189" fontId="4" fillId="2" borderId="23" xfId="0" applyNumberFormat="1" applyFont="1" applyFill="1" applyBorder="1"/>
    <xf numFmtId="0" fontId="1" fillId="0" borderId="9" xfId="0" applyFont="1" applyBorder="1"/>
    <xf numFmtId="0" fontId="18" fillId="0" borderId="0" xfId="0" applyFont="1" applyFill="1"/>
    <xf numFmtId="0" fontId="19" fillId="0" borderId="10" xfId="0" applyFont="1" applyFill="1" applyBorder="1" applyAlignment="1">
      <alignment horizontal="center" vertical="center"/>
    </xf>
    <xf numFmtId="0" fontId="16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4" fillId="3" borderId="3" xfId="0" applyFont="1" applyFill="1" applyBorder="1"/>
    <xf numFmtId="189" fontId="5" fillId="0" borderId="0" xfId="0" applyNumberFormat="1" applyFont="1" applyFill="1"/>
    <xf numFmtId="2" fontId="5" fillId="0" borderId="4" xfId="0" applyNumberFormat="1" applyFont="1" applyBorder="1"/>
    <xf numFmtId="188" fontId="10" fillId="0" borderId="0" xfId="0" applyNumberFormat="1" applyFont="1"/>
    <xf numFmtId="2" fontId="4" fillId="0" borderId="39" xfId="0" applyNumberFormat="1" applyFont="1" applyBorder="1"/>
    <xf numFmtId="2" fontId="4" fillId="0" borderId="20" xfId="0" applyNumberFormat="1" applyFont="1" applyBorder="1"/>
    <xf numFmtId="0" fontId="7" fillId="0" borderId="33" xfId="0" applyFont="1" applyBorder="1" applyAlignment="1">
      <alignment horizontal="center" vertical="center"/>
    </xf>
    <xf numFmtId="2" fontId="4" fillId="0" borderId="42" xfId="0" applyNumberFormat="1" applyFont="1" applyBorder="1"/>
    <xf numFmtId="2" fontId="4" fillId="0" borderId="43" xfId="0" applyNumberFormat="1" applyFont="1" applyBorder="1"/>
    <xf numFmtId="0" fontId="4" fillId="3" borderId="2" xfId="0" applyFont="1" applyFill="1" applyBorder="1"/>
    <xf numFmtId="189" fontId="4" fillId="3" borderId="17" xfId="0" applyNumberFormat="1" applyFont="1" applyFill="1" applyBorder="1"/>
    <xf numFmtId="189" fontId="4" fillId="3" borderId="24" xfId="0" applyNumberFormat="1" applyFont="1" applyFill="1" applyBorder="1"/>
    <xf numFmtId="189" fontId="5" fillId="0" borderId="0" xfId="0" applyNumberFormat="1" applyFont="1"/>
    <xf numFmtId="1" fontId="4" fillId="3" borderId="40" xfId="0" applyNumberFormat="1" applyFont="1" applyFill="1" applyBorder="1"/>
    <xf numFmtId="189" fontId="4" fillId="3" borderId="15" xfId="0" applyNumberFormat="1" applyFont="1" applyFill="1" applyBorder="1"/>
    <xf numFmtId="1" fontId="4" fillId="3" borderId="21" xfId="0" applyNumberFormat="1" applyFont="1" applyFill="1" applyBorder="1"/>
    <xf numFmtId="0" fontId="4" fillId="3" borderId="21" xfId="0" applyFont="1" applyFill="1" applyBorder="1"/>
    <xf numFmtId="189" fontId="4" fillId="3" borderId="3" xfId="0" applyNumberFormat="1" applyFont="1" applyFill="1" applyBorder="1" applyAlignment="1">
      <alignment horizontal="center"/>
    </xf>
    <xf numFmtId="189" fontId="4" fillId="2" borderId="4" xfId="0" applyNumberFormat="1" applyFont="1" applyFill="1" applyBorder="1"/>
    <xf numFmtId="189" fontId="4" fillId="3" borderId="14" xfId="0" applyNumberFormat="1" applyFont="1" applyFill="1" applyBorder="1"/>
    <xf numFmtId="189" fontId="4" fillId="3" borderId="22" xfId="0" applyNumberFormat="1" applyFont="1" applyFill="1" applyBorder="1"/>
    <xf numFmtId="189" fontId="4" fillId="0" borderId="44" xfId="0" applyNumberFormat="1" applyFont="1" applyFill="1" applyBorder="1"/>
    <xf numFmtId="189" fontId="13" fillId="0" borderId="11" xfId="0" applyNumberFormat="1" applyFont="1" applyFill="1" applyBorder="1"/>
    <xf numFmtId="0" fontId="10" fillId="0" borderId="6" xfId="0" applyFont="1" applyBorder="1" applyAlignment="1">
      <alignment horizontal="center" vertical="center"/>
    </xf>
    <xf numFmtId="0" fontId="10" fillId="0" borderId="32" xfId="0" applyFont="1" applyBorder="1" applyAlignment="1">
      <alignment horizontal="justify" vertical="center"/>
    </xf>
    <xf numFmtId="188" fontId="10" fillId="0" borderId="6" xfId="0" applyNumberFormat="1" applyFont="1" applyBorder="1"/>
    <xf numFmtId="0" fontId="10" fillId="0" borderId="8" xfId="0" applyFont="1" applyBorder="1"/>
    <xf numFmtId="0" fontId="10" fillId="0" borderId="21" xfId="0" applyFont="1" applyBorder="1" applyAlignment="1">
      <alignment horizontal="justify" vertical="center"/>
    </xf>
    <xf numFmtId="188" fontId="10" fillId="0" borderId="2" xfId="0" applyNumberFormat="1" applyFont="1" applyBorder="1"/>
    <xf numFmtId="0" fontId="10" fillId="0" borderId="3" xfId="0" applyFont="1" applyBorder="1"/>
    <xf numFmtId="2" fontId="10" fillId="0" borderId="2" xfId="0" applyNumberFormat="1" applyFont="1" applyBorder="1"/>
    <xf numFmtId="189" fontId="10" fillId="0" borderId="3" xfId="0" applyNumberFormat="1" applyFont="1" applyBorder="1"/>
    <xf numFmtId="0" fontId="10" fillId="0" borderId="18" xfId="0" applyFont="1" applyBorder="1" applyAlignment="1">
      <alignment horizontal="justify" vertical="center"/>
    </xf>
    <xf numFmtId="189" fontId="10" fillId="0" borderId="10" xfId="0" applyNumberFormat="1" applyFont="1" applyBorder="1"/>
    <xf numFmtId="49" fontId="10" fillId="0" borderId="16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justify" vertical="center"/>
    </xf>
    <xf numFmtId="2" fontId="10" fillId="0" borderId="16" xfId="0" applyNumberFormat="1" applyFont="1" applyBorder="1"/>
    <xf numFmtId="189" fontId="10" fillId="0" borderId="17" xfId="0" applyNumberFormat="1" applyFont="1" applyBorder="1"/>
    <xf numFmtId="188" fontId="4" fillId="0" borderId="9" xfId="0" applyNumberFormat="1" applyFont="1" applyBorder="1"/>
    <xf numFmtId="189" fontId="13" fillId="0" borderId="10" xfId="0" applyNumberFormat="1" applyFont="1" applyFill="1" applyBorder="1"/>
    <xf numFmtId="189" fontId="13" fillId="0" borderId="4" xfId="0" applyNumberFormat="1" applyFont="1" applyFill="1" applyBorder="1"/>
    <xf numFmtId="189" fontId="13" fillId="0" borderId="18" xfId="0" applyNumberFormat="1" applyFont="1" applyFill="1" applyBorder="1"/>
    <xf numFmtId="189" fontId="13" fillId="0" borderId="17" xfId="0" applyNumberFormat="1" applyFont="1" applyFill="1" applyBorder="1"/>
    <xf numFmtId="189" fontId="17" fillId="0" borderId="17" xfId="0" applyNumberFormat="1" applyFont="1" applyFill="1" applyBorder="1"/>
    <xf numFmtId="189" fontId="4" fillId="0" borderId="16" xfId="0" applyNumberFormat="1" applyFont="1" applyFill="1" applyBorder="1"/>
    <xf numFmtId="0" fontId="4" fillId="0" borderId="39" xfId="0" applyFont="1" applyFill="1" applyBorder="1"/>
    <xf numFmtId="0" fontId="13" fillId="0" borderId="39" xfId="0" applyFont="1" applyFill="1" applyBorder="1"/>
    <xf numFmtId="0" fontId="4" fillId="0" borderId="44" xfId="0" applyFont="1" applyFill="1" applyBorder="1"/>
    <xf numFmtId="0" fontId="13" fillId="0" borderId="44" xfId="0" applyFont="1" applyFill="1" applyBorder="1"/>
    <xf numFmtId="0" fontId="13" fillId="0" borderId="45" xfId="0" applyFont="1" applyFill="1" applyBorder="1"/>
    <xf numFmtId="188" fontId="4" fillId="0" borderId="28" xfId="0" applyNumberFormat="1" applyFont="1" applyBorder="1"/>
    <xf numFmtId="189" fontId="4" fillId="3" borderId="39" xfId="0" applyNumberFormat="1" applyFont="1" applyFill="1" applyBorder="1"/>
    <xf numFmtId="189" fontId="4" fillId="3" borderId="42" xfId="0" applyNumberFormat="1" applyFont="1" applyFill="1" applyBorder="1"/>
    <xf numFmtId="189" fontId="4" fillId="3" borderId="44" xfId="0" applyNumberFormat="1" applyFont="1" applyFill="1" applyBorder="1"/>
    <xf numFmtId="189" fontId="4" fillId="3" borderId="46" xfId="0" applyNumberFormat="1" applyFont="1" applyFill="1" applyBorder="1"/>
    <xf numFmtId="189" fontId="4" fillId="3" borderId="4" xfId="0" applyNumberFormat="1" applyFont="1" applyFill="1" applyBorder="1"/>
    <xf numFmtId="189" fontId="4" fillId="3" borderId="11" xfId="0" applyNumberFormat="1" applyFont="1" applyFill="1" applyBorder="1"/>
    <xf numFmtId="189" fontId="4" fillId="3" borderId="16" xfId="0" applyNumberFormat="1" applyFont="1" applyFill="1" applyBorder="1"/>
    <xf numFmtId="189" fontId="4" fillId="3" borderId="23" xfId="0" applyNumberFormat="1" applyFont="1" applyFill="1" applyBorder="1"/>
    <xf numFmtId="189" fontId="4" fillId="3" borderId="19" xfId="0" applyNumberFormat="1" applyFont="1" applyFill="1" applyBorder="1"/>
    <xf numFmtId="0" fontId="4" fillId="3" borderId="9" xfId="0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40</xdr:row>
      <xdr:rowOff>180975</xdr:rowOff>
    </xdr:from>
    <xdr:to>
      <xdr:col>4</xdr:col>
      <xdr:colOff>981075</xdr:colOff>
      <xdr:row>42</xdr:row>
      <xdr:rowOff>47625</xdr:rowOff>
    </xdr:to>
    <xdr:pic>
      <xdr:nvPicPr>
        <xdr:cNvPr id="7187" name="Picture 1" descr="підпи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9534525"/>
          <a:ext cx="1085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40</xdr:row>
      <xdr:rowOff>180975</xdr:rowOff>
    </xdr:from>
    <xdr:to>
      <xdr:col>4</xdr:col>
      <xdr:colOff>981075</xdr:colOff>
      <xdr:row>42</xdr:row>
      <xdr:rowOff>47625</xdr:rowOff>
    </xdr:to>
    <xdr:pic>
      <xdr:nvPicPr>
        <xdr:cNvPr id="5166" name="Picture 1" descr="підпи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9486900"/>
          <a:ext cx="1085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40</xdr:row>
      <xdr:rowOff>180975</xdr:rowOff>
    </xdr:from>
    <xdr:to>
      <xdr:col>4</xdr:col>
      <xdr:colOff>981075</xdr:colOff>
      <xdr:row>42</xdr:row>
      <xdr:rowOff>47625</xdr:rowOff>
    </xdr:to>
    <xdr:pic>
      <xdr:nvPicPr>
        <xdr:cNvPr id="4330" name="Picture 1" descr="підпи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9486900"/>
          <a:ext cx="1085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39</xdr:row>
      <xdr:rowOff>161925</xdr:rowOff>
    </xdr:from>
    <xdr:to>
      <xdr:col>4</xdr:col>
      <xdr:colOff>1019175</xdr:colOff>
      <xdr:row>41</xdr:row>
      <xdr:rowOff>28575</xdr:rowOff>
    </xdr:to>
    <xdr:pic>
      <xdr:nvPicPr>
        <xdr:cNvPr id="1285" name="Picture 1" descr="підпи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7850" y="9420225"/>
          <a:ext cx="1028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40</xdr:row>
      <xdr:rowOff>171450</xdr:rowOff>
    </xdr:from>
    <xdr:to>
      <xdr:col>4</xdr:col>
      <xdr:colOff>847725</xdr:colOff>
      <xdr:row>42</xdr:row>
      <xdr:rowOff>38100</xdr:rowOff>
    </xdr:to>
    <xdr:pic>
      <xdr:nvPicPr>
        <xdr:cNvPr id="3319" name="Picture 1" descr="підпи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350" y="9486900"/>
          <a:ext cx="1095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42</xdr:row>
      <xdr:rowOff>171450</xdr:rowOff>
    </xdr:from>
    <xdr:to>
      <xdr:col>5</xdr:col>
      <xdr:colOff>0</xdr:colOff>
      <xdr:row>44</xdr:row>
      <xdr:rowOff>38100</xdr:rowOff>
    </xdr:to>
    <xdr:pic>
      <xdr:nvPicPr>
        <xdr:cNvPr id="2295" name="Picture 1" descr="підпи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9886950"/>
          <a:ext cx="1095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40</xdr:row>
      <xdr:rowOff>180975</xdr:rowOff>
    </xdr:from>
    <xdr:to>
      <xdr:col>4</xdr:col>
      <xdr:colOff>981075</xdr:colOff>
      <xdr:row>42</xdr:row>
      <xdr:rowOff>47625</xdr:rowOff>
    </xdr:to>
    <xdr:pic>
      <xdr:nvPicPr>
        <xdr:cNvPr id="6185" name="Picture 1" descr="підпи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9906000"/>
          <a:ext cx="1085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opLeftCell="B25" workbookViewId="0">
      <selection activeCell="W46" sqref="W46"/>
    </sheetView>
  </sheetViews>
  <sheetFormatPr defaultRowHeight="12.75"/>
  <cols>
    <col min="1" max="1" width="8.85546875" customWidth="1"/>
    <col min="2" max="2" width="51.140625" customWidth="1"/>
    <col min="3" max="3" width="11.85546875" customWidth="1"/>
    <col min="4" max="4" width="13.85546875" customWidth="1"/>
    <col min="5" max="5" width="15.5703125" customWidth="1"/>
    <col min="7" max="7" width="12" customWidth="1"/>
    <col min="9" max="9" width="13.140625" customWidth="1"/>
    <col min="11" max="11" width="12.140625" customWidth="1"/>
    <col min="13" max="13" width="10.140625" customWidth="1"/>
    <col min="14" max="14" width="12.85546875" customWidth="1"/>
    <col min="15" max="15" width="14.5703125" customWidth="1"/>
    <col min="17" max="17" width="10" customWidth="1"/>
    <col min="19" max="19" width="10.42578125" customWidth="1"/>
    <col min="21" max="21" width="9.85546875" customWidth="1"/>
    <col min="23" max="23" width="9.85546875" customWidth="1"/>
    <col min="25" max="25" width="9.85546875" customWidth="1"/>
    <col min="27" max="27" width="9.85546875" customWidth="1"/>
    <col min="29" max="29" width="11.140625" customWidth="1"/>
  </cols>
  <sheetData>
    <row r="1" spans="1:29" ht="20.25">
      <c r="A1" s="290" t="s">
        <v>98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  <c r="M1" s="291"/>
    </row>
    <row r="2" spans="1:29" ht="15.75">
      <c r="A2" s="292" t="s">
        <v>60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29" ht="15.75">
      <c r="A3" s="294" t="s">
        <v>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29" ht="15" customHeight="1" thickBot="1">
      <c r="A4" s="14"/>
      <c r="B4" s="8" t="s">
        <v>111</v>
      </c>
      <c r="C4" s="14"/>
      <c r="D4" s="14"/>
      <c r="E4" s="14"/>
      <c r="F4" s="14"/>
      <c r="G4" s="14"/>
      <c r="H4" s="14"/>
      <c r="I4" s="14"/>
      <c r="J4" s="14"/>
      <c r="K4" s="14" t="s">
        <v>10</v>
      </c>
    </row>
    <row r="5" spans="1:29" ht="15.6" customHeight="1" thickBot="1">
      <c r="A5" s="295" t="s">
        <v>0</v>
      </c>
      <c r="B5" s="298" t="s">
        <v>13</v>
      </c>
      <c r="C5" s="301" t="s">
        <v>107</v>
      </c>
      <c r="D5" s="301"/>
      <c r="E5" s="302"/>
      <c r="F5" s="305" t="s">
        <v>4</v>
      </c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7"/>
    </row>
    <row r="6" spans="1:29" ht="15.75">
      <c r="A6" s="296"/>
      <c r="B6" s="299"/>
      <c r="C6" s="303"/>
      <c r="D6" s="303"/>
      <c r="E6" s="304"/>
      <c r="F6" s="295" t="s">
        <v>5</v>
      </c>
      <c r="G6" s="308"/>
      <c r="H6" s="309" t="s">
        <v>6</v>
      </c>
      <c r="I6" s="310"/>
      <c r="J6" s="295" t="s">
        <v>7</v>
      </c>
      <c r="K6" s="308"/>
      <c r="L6" s="309" t="s">
        <v>67</v>
      </c>
      <c r="M6" s="310"/>
      <c r="N6" s="295" t="s">
        <v>68</v>
      </c>
      <c r="O6" s="308"/>
      <c r="P6" s="309" t="s">
        <v>69</v>
      </c>
      <c r="Q6" s="310"/>
      <c r="R6" s="295" t="s">
        <v>76</v>
      </c>
      <c r="S6" s="308"/>
      <c r="T6" s="309" t="s">
        <v>77</v>
      </c>
      <c r="U6" s="310"/>
      <c r="V6" s="295" t="s">
        <v>78</v>
      </c>
      <c r="W6" s="308"/>
      <c r="X6" s="309" t="s">
        <v>79</v>
      </c>
      <c r="Y6" s="310"/>
      <c r="Z6" s="295" t="s">
        <v>80</v>
      </c>
      <c r="AA6" s="308"/>
      <c r="AB6" s="309" t="s">
        <v>81</v>
      </c>
      <c r="AC6" s="311"/>
    </row>
    <row r="7" spans="1:29" ht="16.5" thickBot="1">
      <c r="A7" s="297"/>
      <c r="B7" s="300"/>
      <c r="C7" s="58" t="s">
        <v>1</v>
      </c>
      <c r="D7" s="4" t="s">
        <v>2</v>
      </c>
      <c r="E7" s="72" t="s">
        <v>3</v>
      </c>
      <c r="F7" s="58" t="s">
        <v>1</v>
      </c>
      <c r="G7" s="72" t="s">
        <v>2</v>
      </c>
      <c r="H7" s="68" t="s">
        <v>1</v>
      </c>
      <c r="I7" s="64" t="s">
        <v>2</v>
      </c>
      <c r="J7" s="58" t="s">
        <v>1</v>
      </c>
      <c r="K7" s="72" t="s">
        <v>2</v>
      </c>
      <c r="L7" s="68" t="s">
        <v>1</v>
      </c>
      <c r="M7" s="64" t="s">
        <v>2</v>
      </c>
      <c r="N7" s="58" t="s">
        <v>1</v>
      </c>
      <c r="O7" s="72" t="s">
        <v>2</v>
      </c>
      <c r="P7" s="68" t="s">
        <v>1</v>
      </c>
      <c r="Q7" s="64" t="s">
        <v>2</v>
      </c>
      <c r="R7" s="58" t="s">
        <v>1</v>
      </c>
      <c r="S7" s="72" t="s">
        <v>2</v>
      </c>
      <c r="T7" s="68" t="s">
        <v>1</v>
      </c>
      <c r="U7" s="64" t="s">
        <v>2</v>
      </c>
      <c r="V7" s="58" t="s">
        <v>1</v>
      </c>
      <c r="W7" s="72" t="s">
        <v>2</v>
      </c>
      <c r="X7" s="68" t="s">
        <v>1</v>
      </c>
      <c r="Y7" s="64" t="s">
        <v>2</v>
      </c>
      <c r="Z7" s="58" t="s">
        <v>1</v>
      </c>
      <c r="AA7" s="72" t="s">
        <v>2</v>
      </c>
      <c r="AB7" s="68" t="s">
        <v>1</v>
      </c>
      <c r="AC7" s="72" t="s">
        <v>2</v>
      </c>
    </row>
    <row r="8" spans="1:29" ht="18.75">
      <c r="A8" s="252">
        <v>1</v>
      </c>
      <c r="B8" s="253" t="s">
        <v>14</v>
      </c>
      <c r="C8" s="254"/>
      <c r="D8" s="255"/>
      <c r="E8" s="130"/>
      <c r="F8" s="123"/>
      <c r="G8" s="46"/>
      <c r="H8" s="124"/>
      <c r="I8" s="49"/>
      <c r="J8" s="85"/>
      <c r="K8" s="46"/>
      <c r="L8" s="107"/>
      <c r="M8" s="108"/>
      <c r="N8" s="109"/>
      <c r="O8" s="110"/>
      <c r="P8" s="107"/>
      <c r="Q8" s="108"/>
      <c r="R8" s="109"/>
      <c r="S8" s="110"/>
      <c r="T8" s="107"/>
      <c r="U8" s="108"/>
      <c r="V8" s="109"/>
      <c r="W8" s="110"/>
      <c r="X8" s="107"/>
      <c r="Y8" s="108"/>
      <c r="Z8" s="109"/>
      <c r="AA8" s="110"/>
      <c r="AB8" s="107"/>
      <c r="AC8" s="110"/>
    </row>
    <row r="9" spans="1:29" ht="18.75">
      <c r="A9" s="9">
        <v>2</v>
      </c>
      <c r="B9" s="256" t="s">
        <v>15</v>
      </c>
      <c r="C9" s="257"/>
      <c r="D9" s="258"/>
      <c r="E9" s="131"/>
      <c r="F9" s="75"/>
      <c r="G9" s="24"/>
      <c r="H9" s="70"/>
      <c r="I9" s="50"/>
      <c r="J9" s="86"/>
      <c r="K9" s="24"/>
      <c r="L9" s="79"/>
      <c r="M9" s="60"/>
      <c r="N9" s="90"/>
      <c r="O9" s="91"/>
      <c r="P9" s="79"/>
      <c r="Q9" s="60"/>
      <c r="R9" s="90"/>
      <c r="S9" s="91"/>
      <c r="T9" s="79"/>
      <c r="U9" s="60"/>
      <c r="V9" s="90"/>
      <c r="W9" s="91"/>
      <c r="X9" s="79"/>
      <c r="Y9" s="60"/>
      <c r="Z9" s="90"/>
      <c r="AA9" s="91"/>
      <c r="AB9" s="79"/>
      <c r="AC9" s="91"/>
    </row>
    <row r="10" spans="1:29" ht="18.75">
      <c r="A10" s="9">
        <v>3</v>
      </c>
      <c r="B10" s="256" t="s">
        <v>26</v>
      </c>
      <c r="C10" s="259">
        <f>SUM(F10+H10+J10+L10+N10+P10+R10+T10+V10+X10+Z10+AB10)</f>
        <v>0</v>
      </c>
      <c r="D10" s="260">
        <f>SUM(G10+I10+K10+M10+O10+Q10+S10+U10+W10+Y10+AA10+AC10)</f>
        <v>0</v>
      </c>
      <c r="E10" s="131" t="e">
        <f>SUM(D10*100/C10)</f>
        <v>#DIV/0!</v>
      </c>
      <c r="F10" s="75">
        <v>0</v>
      </c>
      <c r="G10" s="24">
        <v>0</v>
      </c>
      <c r="H10" s="70">
        <v>0</v>
      </c>
      <c r="I10" s="50">
        <v>0</v>
      </c>
      <c r="J10" s="86">
        <v>0</v>
      </c>
      <c r="K10" s="24">
        <v>0</v>
      </c>
      <c r="L10" s="80">
        <v>0</v>
      </c>
      <c r="M10" s="61"/>
      <c r="N10" s="92">
        <v>0</v>
      </c>
      <c r="O10" s="93"/>
      <c r="P10" s="80">
        <v>0</v>
      </c>
      <c r="Q10" s="48"/>
      <c r="R10" s="95"/>
      <c r="S10" s="24"/>
      <c r="T10" s="70"/>
      <c r="U10" s="50"/>
      <c r="V10" s="75"/>
      <c r="W10" s="24"/>
      <c r="X10" s="70"/>
      <c r="Y10" s="50"/>
      <c r="Z10" s="75"/>
      <c r="AA10" s="24"/>
      <c r="AB10" s="70"/>
      <c r="AC10" s="24"/>
    </row>
    <row r="11" spans="1:29" ht="18.75">
      <c r="A11" s="9"/>
      <c r="B11" s="256" t="s">
        <v>16</v>
      </c>
      <c r="C11" s="259">
        <f t="shared" ref="C11:D39" si="0">SUM(F11+H11+J11+L11+N11+P11+R11+T11+V11+X11+Z11+AB11)</f>
        <v>0</v>
      </c>
      <c r="D11" s="260">
        <f t="shared" si="0"/>
        <v>0</v>
      </c>
      <c r="E11" s="131"/>
      <c r="F11" s="75"/>
      <c r="G11" s="24"/>
      <c r="H11" s="70"/>
      <c r="I11" s="50"/>
      <c r="J11" s="86"/>
      <c r="K11" s="24"/>
      <c r="L11" s="80"/>
      <c r="M11" s="61"/>
      <c r="N11" s="92"/>
      <c r="O11" s="93"/>
      <c r="P11" s="80"/>
      <c r="Q11" s="61"/>
      <c r="R11" s="95"/>
      <c r="S11" s="24"/>
      <c r="T11" s="70"/>
      <c r="U11" s="50"/>
      <c r="V11" s="75"/>
      <c r="W11" s="24"/>
      <c r="X11" s="70"/>
      <c r="Y11" s="50"/>
      <c r="Z11" s="75"/>
      <c r="AA11" s="24"/>
      <c r="AB11" s="70"/>
      <c r="AC11" s="24"/>
    </row>
    <row r="12" spans="1:29" ht="18.75">
      <c r="A12" s="11" t="s">
        <v>35</v>
      </c>
      <c r="B12" s="256" t="s">
        <v>17</v>
      </c>
      <c r="C12" s="259">
        <f t="shared" si="0"/>
        <v>0</v>
      </c>
      <c r="D12" s="260">
        <f t="shared" si="0"/>
        <v>0</v>
      </c>
      <c r="E12" s="131"/>
      <c r="F12" s="75">
        <v>0</v>
      </c>
      <c r="G12" s="24">
        <v>0</v>
      </c>
      <c r="H12" s="70">
        <v>0</v>
      </c>
      <c r="I12" s="50">
        <v>0</v>
      </c>
      <c r="J12" s="86">
        <v>0</v>
      </c>
      <c r="K12" s="24">
        <v>0</v>
      </c>
      <c r="L12" s="80">
        <v>0</v>
      </c>
      <c r="M12" s="61"/>
      <c r="N12" s="92">
        <v>0</v>
      </c>
      <c r="O12" s="93"/>
      <c r="P12" s="80">
        <v>0</v>
      </c>
      <c r="Q12" s="61"/>
      <c r="R12" s="95"/>
      <c r="S12" s="24"/>
      <c r="T12" s="70"/>
      <c r="U12" s="50"/>
      <c r="V12" s="75"/>
      <c r="W12" s="24"/>
      <c r="X12" s="70"/>
      <c r="Y12" s="50"/>
      <c r="Z12" s="75"/>
      <c r="AA12" s="24"/>
      <c r="AB12" s="70"/>
      <c r="AC12" s="24"/>
    </row>
    <row r="13" spans="1:29" ht="18.75">
      <c r="A13" s="11" t="s">
        <v>36</v>
      </c>
      <c r="B13" s="256" t="s">
        <v>25</v>
      </c>
      <c r="C13" s="259">
        <f t="shared" si="0"/>
        <v>0</v>
      </c>
      <c r="D13" s="260">
        <f t="shared" si="0"/>
        <v>0</v>
      </c>
      <c r="E13" s="131"/>
      <c r="F13" s="75"/>
      <c r="G13" s="24"/>
      <c r="H13" s="70"/>
      <c r="I13" s="50"/>
      <c r="J13" s="86"/>
      <c r="K13" s="24"/>
      <c r="L13" s="79"/>
      <c r="M13" s="60"/>
      <c r="N13" s="90"/>
      <c r="O13" s="91"/>
      <c r="P13" s="79"/>
      <c r="Q13" s="60"/>
      <c r="R13" s="95"/>
      <c r="S13" s="24"/>
      <c r="T13" s="70"/>
      <c r="U13" s="50"/>
      <c r="V13" s="75"/>
      <c r="W13" s="24"/>
      <c r="X13" s="70"/>
      <c r="Y13" s="50"/>
      <c r="Z13" s="75"/>
      <c r="AA13" s="24"/>
      <c r="AB13" s="70"/>
      <c r="AC13" s="24"/>
    </row>
    <row r="14" spans="1:29" ht="18.75">
      <c r="A14" s="11" t="s">
        <v>37</v>
      </c>
      <c r="B14" s="256" t="s">
        <v>18</v>
      </c>
      <c r="C14" s="259">
        <f t="shared" si="0"/>
        <v>0</v>
      </c>
      <c r="D14" s="260">
        <f t="shared" si="0"/>
        <v>0</v>
      </c>
      <c r="E14" s="131"/>
      <c r="F14" s="75"/>
      <c r="G14" s="24"/>
      <c r="H14" s="70"/>
      <c r="I14" s="50"/>
      <c r="J14" s="86"/>
      <c r="K14" s="24"/>
      <c r="L14" s="79"/>
      <c r="M14" s="60"/>
      <c r="N14" s="94"/>
      <c r="O14" s="34"/>
      <c r="P14" s="70"/>
      <c r="Q14" s="61"/>
      <c r="R14" s="95"/>
      <c r="S14" s="24"/>
      <c r="T14" s="70"/>
      <c r="U14" s="50"/>
      <c r="V14" s="75"/>
      <c r="W14" s="24"/>
      <c r="X14" s="70"/>
      <c r="Y14" s="50"/>
      <c r="Z14" s="75"/>
      <c r="AA14" s="24"/>
      <c r="AB14" s="70"/>
      <c r="AC14" s="24"/>
    </row>
    <row r="15" spans="1:29" ht="18.75">
      <c r="A15" s="11" t="s">
        <v>38</v>
      </c>
      <c r="B15" s="256" t="s">
        <v>24</v>
      </c>
      <c r="C15" s="259">
        <f t="shared" si="0"/>
        <v>0</v>
      </c>
      <c r="D15" s="260">
        <f t="shared" si="0"/>
        <v>0</v>
      </c>
      <c r="E15" s="131"/>
      <c r="F15" s="75"/>
      <c r="G15" s="24"/>
      <c r="H15" s="70"/>
      <c r="I15" s="50"/>
      <c r="J15" s="86"/>
      <c r="K15" s="24"/>
      <c r="L15" s="79"/>
      <c r="M15" s="60"/>
      <c r="N15" s="94"/>
      <c r="O15" s="34"/>
      <c r="P15" s="89"/>
      <c r="Q15" s="50"/>
      <c r="R15" s="95"/>
      <c r="S15" s="24"/>
      <c r="T15" s="70"/>
      <c r="U15" s="50"/>
      <c r="V15" s="75"/>
      <c r="W15" s="24"/>
      <c r="X15" s="70"/>
      <c r="Y15" s="50"/>
      <c r="Z15" s="75"/>
      <c r="AA15" s="24"/>
      <c r="AB15" s="70"/>
      <c r="AC15" s="24"/>
    </row>
    <row r="16" spans="1:29" ht="18.75">
      <c r="A16" s="11" t="s">
        <v>39</v>
      </c>
      <c r="B16" s="256" t="s">
        <v>27</v>
      </c>
      <c r="C16" s="259">
        <f t="shared" si="0"/>
        <v>0</v>
      </c>
      <c r="D16" s="260">
        <f t="shared" si="0"/>
        <v>0</v>
      </c>
      <c r="E16" s="131"/>
      <c r="F16" s="75"/>
      <c r="G16" s="24"/>
      <c r="H16" s="70"/>
      <c r="I16" s="50"/>
      <c r="J16" s="86"/>
      <c r="K16" s="24"/>
      <c r="L16" s="79"/>
      <c r="M16" s="60"/>
      <c r="N16" s="90"/>
      <c r="O16" s="24"/>
      <c r="P16" s="70"/>
      <c r="Q16" s="50"/>
      <c r="R16" s="95"/>
      <c r="S16" s="24"/>
      <c r="T16" s="70"/>
      <c r="U16" s="50"/>
      <c r="V16" s="75"/>
      <c r="W16" s="24"/>
      <c r="X16" s="70"/>
      <c r="Y16" s="50"/>
      <c r="Z16" s="75"/>
      <c r="AA16" s="24"/>
      <c r="AB16" s="70"/>
      <c r="AC16" s="24"/>
    </row>
    <row r="17" spans="1:29" ht="18.75">
      <c r="A17" s="11" t="s">
        <v>40</v>
      </c>
      <c r="B17" s="256" t="s">
        <v>28</v>
      </c>
      <c r="C17" s="259">
        <f t="shared" si="0"/>
        <v>0</v>
      </c>
      <c r="D17" s="260">
        <f t="shared" si="0"/>
        <v>0</v>
      </c>
      <c r="E17" s="131"/>
      <c r="F17" s="75"/>
      <c r="G17" s="24"/>
      <c r="H17" s="70"/>
      <c r="I17" s="50"/>
      <c r="J17" s="86"/>
      <c r="K17" s="24"/>
      <c r="L17" s="79"/>
      <c r="M17" s="60"/>
      <c r="N17" s="90"/>
      <c r="O17" s="24"/>
      <c r="P17" s="70"/>
      <c r="Q17" s="50"/>
      <c r="R17" s="95"/>
      <c r="S17" s="24"/>
      <c r="T17" s="70"/>
      <c r="U17" s="50"/>
      <c r="V17" s="75"/>
      <c r="W17" s="24"/>
      <c r="X17" s="70"/>
      <c r="Y17" s="50"/>
      <c r="Z17" s="75"/>
      <c r="AA17" s="24"/>
      <c r="AB17" s="70"/>
      <c r="AC17" s="24"/>
    </row>
    <row r="18" spans="1:29" ht="18.75">
      <c r="A18" s="11" t="s">
        <v>41</v>
      </c>
      <c r="B18" s="256" t="s">
        <v>29</v>
      </c>
      <c r="C18" s="259">
        <f t="shared" si="0"/>
        <v>0</v>
      </c>
      <c r="D18" s="260">
        <f t="shared" si="0"/>
        <v>0</v>
      </c>
      <c r="E18" s="131"/>
      <c r="F18" s="75"/>
      <c r="G18" s="24"/>
      <c r="H18" s="70"/>
      <c r="I18" s="50"/>
      <c r="J18" s="86"/>
      <c r="K18" s="24"/>
      <c r="L18" s="79"/>
      <c r="M18" s="60"/>
      <c r="N18" s="90"/>
      <c r="O18" s="24"/>
      <c r="P18" s="70"/>
      <c r="Q18" s="50"/>
      <c r="R18" s="95"/>
      <c r="S18" s="24"/>
      <c r="T18" s="70"/>
      <c r="U18" s="50"/>
      <c r="V18" s="75"/>
      <c r="W18" s="24"/>
      <c r="X18" s="70"/>
      <c r="Y18" s="50"/>
      <c r="Z18" s="75"/>
      <c r="AA18" s="24"/>
      <c r="AB18" s="70"/>
      <c r="AC18" s="24"/>
    </row>
    <row r="19" spans="1:29" ht="18.75">
      <c r="A19" s="11" t="s">
        <v>42</v>
      </c>
      <c r="B19" s="256" t="s">
        <v>30</v>
      </c>
      <c r="C19" s="259">
        <v>0</v>
      </c>
      <c r="D19" s="260">
        <f t="shared" si="0"/>
        <v>0</v>
      </c>
      <c r="E19" s="131" t="e">
        <f>SUM(D19*100/C19)</f>
        <v>#DIV/0!</v>
      </c>
      <c r="F19" s="75"/>
      <c r="G19" s="24"/>
      <c r="H19" s="70"/>
      <c r="I19" s="50"/>
      <c r="J19" s="86"/>
      <c r="K19" s="24"/>
      <c r="L19" s="79"/>
      <c r="M19" s="60"/>
      <c r="N19" s="90"/>
      <c r="O19" s="91"/>
      <c r="P19" s="80"/>
      <c r="Q19" s="60"/>
      <c r="R19" s="95"/>
      <c r="S19" s="24"/>
      <c r="T19" s="70"/>
      <c r="U19" s="50"/>
      <c r="V19" s="75"/>
      <c r="W19" s="24"/>
      <c r="X19" s="70"/>
      <c r="Y19" s="50"/>
      <c r="Z19" s="75"/>
      <c r="AA19" s="24"/>
      <c r="AB19" s="70"/>
      <c r="AC19" s="24"/>
    </row>
    <row r="20" spans="1:29" ht="18.75">
      <c r="A20" s="11" t="s">
        <v>43</v>
      </c>
      <c r="B20" s="256" t="s">
        <v>63</v>
      </c>
      <c r="C20" s="259">
        <f t="shared" si="0"/>
        <v>0</v>
      </c>
      <c r="D20" s="260">
        <f t="shared" si="0"/>
        <v>0</v>
      </c>
      <c r="E20" s="131"/>
      <c r="F20" s="75"/>
      <c r="G20" s="24"/>
      <c r="H20" s="70"/>
      <c r="I20" s="50"/>
      <c r="J20" s="86"/>
      <c r="K20" s="24"/>
      <c r="L20" s="79"/>
      <c r="M20" s="60"/>
      <c r="N20" s="90"/>
      <c r="O20" s="91"/>
      <c r="P20" s="79"/>
      <c r="Q20" s="60"/>
      <c r="R20" s="90"/>
      <c r="S20" s="223"/>
      <c r="T20" s="70"/>
      <c r="U20" s="50"/>
      <c r="V20" s="75"/>
      <c r="W20" s="24"/>
      <c r="X20" s="70"/>
      <c r="Y20" s="50"/>
      <c r="Z20" s="75"/>
      <c r="AA20" s="24"/>
      <c r="AB20" s="70"/>
      <c r="AC20" s="24"/>
    </row>
    <row r="21" spans="1:29" ht="24.75" customHeight="1">
      <c r="A21" s="11" t="s">
        <v>44</v>
      </c>
      <c r="B21" s="256" t="s">
        <v>19</v>
      </c>
      <c r="C21" s="259">
        <f t="shared" si="0"/>
        <v>0</v>
      </c>
      <c r="D21" s="260">
        <f t="shared" si="0"/>
        <v>0</v>
      </c>
      <c r="E21" s="131"/>
      <c r="F21" s="75"/>
      <c r="G21" s="24"/>
      <c r="H21" s="70"/>
      <c r="I21" s="50"/>
      <c r="J21" s="86"/>
      <c r="K21" s="24"/>
      <c r="L21" s="79"/>
      <c r="M21" s="60"/>
      <c r="N21" s="90"/>
      <c r="O21" s="91"/>
      <c r="P21" s="79"/>
      <c r="Q21" s="60"/>
      <c r="R21" s="90"/>
      <c r="S21" s="91"/>
      <c r="T21" s="70"/>
      <c r="U21" s="50"/>
      <c r="V21" s="75"/>
      <c r="W21" s="24"/>
      <c r="X21" s="70"/>
      <c r="Y21" s="50"/>
      <c r="Z21" s="75"/>
      <c r="AA21" s="24"/>
      <c r="AB21" s="70"/>
      <c r="AC21" s="24"/>
    </row>
    <row r="22" spans="1:29" ht="16.350000000000001" customHeight="1">
      <c r="A22" s="11"/>
      <c r="B22" s="256" t="s">
        <v>16</v>
      </c>
      <c r="C22" s="259">
        <f t="shared" si="0"/>
        <v>0</v>
      </c>
      <c r="D22" s="260">
        <f t="shared" si="0"/>
        <v>0</v>
      </c>
      <c r="E22" s="131"/>
      <c r="F22" s="75"/>
      <c r="G22" s="24"/>
      <c r="H22" s="70"/>
      <c r="I22" s="50"/>
      <c r="J22" s="86"/>
      <c r="K22" s="24"/>
      <c r="L22" s="79"/>
      <c r="M22" s="60"/>
      <c r="N22" s="90"/>
      <c r="O22" s="91"/>
      <c r="P22" s="79"/>
      <c r="Q22" s="60"/>
      <c r="R22" s="90"/>
      <c r="S22" s="91"/>
      <c r="T22" s="70"/>
      <c r="U22" s="50"/>
      <c r="V22" s="75"/>
      <c r="W22" s="24"/>
      <c r="X22" s="70"/>
      <c r="Y22" s="50"/>
      <c r="Z22" s="75"/>
      <c r="AA22" s="24"/>
      <c r="AB22" s="70"/>
      <c r="AC22" s="24"/>
    </row>
    <row r="23" spans="1:29" ht="18.75">
      <c r="A23" s="11" t="s">
        <v>45</v>
      </c>
      <c r="B23" s="256" t="s">
        <v>20</v>
      </c>
      <c r="C23" s="259">
        <f t="shared" si="0"/>
        <v>0</v>
      </c>
      <c r="D23" s="260">
        <f t="shared" si="0"/>
        <v>0</v>
      </c>
      <c r="E23" s="131"/>
      <c r="F23" s="75"/>
      <c r="G23" s="24"/>
      <c r="H23" s="70"/>
      <c r="I23" s="50"/>
      <c r="J23" s="86"/>
      <c r="K23" s="24"/>
      <c r="L23" s="79"/>
      <c r="M23" s="60"/>
      <c r="N23" s="90"/>
      <c r="O23" s="91"/>
      <c r="P23" s="79"/>
      <c r="Q23" s="60"/>
      <c r="R23" s="90"/>
      <c r="S23" s="91"/>
      <c r="T23" s="70"/>
      <c r="U23" s="50"/>
      <c r="V23" s="75"/>
      <c r="W23" s="24"/>
      <c r="X23" s="70"/>
      <c r="Y23" s="50"/>
      <c r="Z23" s="75"/>
      <c r="AA23" s="24"/>
      <c r="AB23" s="70"/>
      <c r="AC23" s="24"/>
    </row>
    <row r="24" spans="1:29" s="2" customFormat="1" ht="18.75">
      <c r="A24" s="11" t="s">
        <v>46</v>
      </c>
      <c r="B24" s="256" t="s">
        <v>21</v>
      </c>
      <c r="C24" s="259">
        <f t="shared" si="0"/>
        <v>0</v>
      </c>
      <c r="D24" s="260">
        <f t="shared" si="0"/>
        <v>0</v>
      </c>
      <c r="E24" s="131"/>
      <c r="F24" s="75"/>
      <c r="G24" s="24"/>
      <c r="H24" s="70"/>
      <c r="I24" s="50"/>
      <c r="J24" s="86"/>
      <c r="K24" s="24"/>
      <c r="L24" s="81"/>
      <c r="M24" s="62"/>
      <c r="N24" s="95"/>
      <c r="O24" s="96"/>
      <c r="P24" s="81"/>
      <c r="Q24" s="62"/>
      <c r="R24" s="95"/>
      <c r="S24" s="96"/>
      <c r="T24" s="70"/>
      <c r="U24" s="50"/>
      <c r="V24" s="75"/>
      <c r="W24" s="24"/>
      <c r="X24" s="70"/>
      <c r="Y24" s="50"/>
      <c r="Z24" s="75"/>
      <c r="AA24" s="24"/>
      <c r="AB24" s="70"/>
      <c r="AC24" s="24"/>
    </row>
    <row r="25" spans="1:29" s="2" customFormat="1" ht="18.75">
      <c r="A25" s="11" t="s">
        <v>47</v>
      </c>
      <c r="B25" s="256" t="s">
        <v>22</v>
      </c>
      <c r="C25" s="259">
        <f t="shared" si="0"/>
        <v>0</v>
      </c>
      <c r="D25" s="260">
        <f t="shared" si="0"/>
        <v>0</v>
      </c>
      <c r="E25" s="131"/>
      <c r="F25" s="75"/>
      <c r="G25" s="24"/>
      <c r="H25" s="70"/>
      <c r="I25" s="50"/>
      <c r="J25" s="86"/>
      <c r="K25" s="24"/>
      <c r="L25" s="81"/>
      <c r="M25" s="62"/>
      <c r="N25" s="95"/>
      <c r="O25" s="96"/>
      <c r="P25" s="81"/>
      <c r="Q25" s="62"/>
      <c r="R25" s="95"/>
      <c r="S25" s="96"/>
      <c r="T25" s="70"/>
      <c r="U25" s="50"/>
      <c r="V25" s="75"/>
      <c r="W25" s="24"/>
      <c r="X25" s="70"/>
      <c r="Y25" s="50"/>
      <c r="Z25" s="75"/>
      <c r="AA25" s="24"/>
      <c r="AB25" s="70"/>
      <c r="AC25" s="24"/>
    </row>
    <row r="26" spans="1:29" s="2" customFormat="1" ht="18.75">
      <c r="A26" s="11" t="s">
        <v>48</v>
      </c>
      <c r="B26" s="256" t="s">
        <v>31</v>
      </c>
      <c r="C26" s="259">
        <f t="shared" si="0"/>
        <v>0</v>
      </c>
      <c r="D26" s="260">
        <f t="shared" si="0"/>
        <v>0</v>
      </c>
      <c r="E26" s="131"/>
      <c r="F26" s="75"/>
      <c r="G26" s="24"/>
      <c r="H26" s="70"/>
      <c r="I26" s="50"/>
      <c r="J26" s="86"/>
      <c r="K26" s="24"/>
      <c r="L26" s="81"/>
      <c r="M26" s="62"/>
      <c r="N26" s="95"/>
      <c r="O26" s="96"/>
      <c r="P26" s="81"/>
      <c r="Q26" s="62"/>
      <c r="R26" s="95"/>
      <c r="S26" s="96"/>
      <c r="T26" s="70"/>
      <c r="U26" s="50"/>
      <c r="V26" s="75"/>
      <c r="W26" s="24"/>
      <c r="X26" s="70"/>
      <c r="Y26" s="50"/>
      <c r="Z26" s="75"/>
      <c r="AA26" s="24"/>
      <c r="AB26" s="70"/>
      <c r="AC26" s="24"/>
    </row>
    <row r="27" spans="1:29" s="2" customFormat="1" ht="24" customHeight="1">
      <c r="A27" s="11" t="s">
        <v>49</v>
      </c>
      <c r="B27" s="256" t="s">
        <v>23</v>
      </c>
      <c r="C27" s="259">
        <f t="shared" si="0"/>
        <v>0</v>
      </c>
      <c r="D27" s="260">
        <f t="shared" si="0"/>
        <v>0</v>
      </c>
      <c r="E27" s="131"/>
      <c r="F27" s="75"/>
      <c r="G27" s="24"/>
      <c r="H27" s="70"/>
      <c r="I27" s="50"/>
      <c r="J27" s="86"/>
      <c r="K27" s="24"/>
      <c r="L27" s="81"/>
      <c r="M27" s="62"/>
      <c r="N27" s="95"/>
      <c r="O27" s="96"/>
      <c r="P27" s="81"/>
      <c r="Q27" s="62"/>
      <c r="R27" s="95"/>
      <c r="S27" s="96"/>
      <c r="T27" s="70"/>
      <c r="U27" s="50"/>
      <c r="V27" s="75"/>
      <c r="W27" s="24"/>
      <c r="X27" s="70"/>
      <c r="Y27" s="50"/>
      <c r="Z27" s="75"/>
      <c r="AA27" s="24"/>
      <c r="AB27" s="70"/>
      <c r="AC27" s="24"/>
    </row>
    <row r="28" spans="1:29" s="2" customFormat="1" ht="13.5" customHeight="1">
      <c r="A28" s="11"/>
      <c r="B28" s="256" t="s">
        <v>16</v>
      </c>
      <c r="C28" s="259">
        <f t="shared" si="0"/>
        <v>0</v>
      </c>
      <c r="D28" s="260">
        <f t="shared" si="0"/>
        <v>0</v>
      </c>
      <c r="E28" s="131"/>
      <c r="F28" s="75"/>
      <c r="G28" s="24"/>
      <c r="H28" s="70"/>
      <c r="I28" s="50"/>
      <c r="J28" s="86"/>
      <c r="K28" s="24"/>
      <c r="L28" s="81"/>
      <c r="M28" s="62"/>
      <c r="N28" s="95"/>
      <c r="O28" s="96"/>
      <c r="P28" s="81"/>
      <c r="Q28" s="62"/>
      <c r="R28" s="95"/>
      <c r="S28" s="96"/>
      <c r="T28" s="70"/>
      <c r="U28" s="50"/>
      <c r="V28" s="75"/>
      <c r="W28" s="24"/>
      <c r="X28" s="70"/>
      <c r="Y28" s="50"/>
      <c r="Z28" s="75"/>
      <c r="AA28" s="24"/>
      <c r="AB28" s="70"/>
      <c r="AC28" s="24"/>
    </row>
    <row r="29" spans="1:29" s="2" customFormat="1" ht="16.5" customHeight="1">
      <c r="A29" s="11" t="s">
        <v>52</v>
      </c>
      <c r="B29" s="256" t="s">
        <v>55</v>
      </c>
      <c r="C29" s="259">
        <f t="shared" si="0"/>
        <v>0</v>
      </c>
      <c r="D29" s="260">
        <f t="shared" si="0"/>
        <v>0</v>
      </c>
      <c r="E29" s="131"/>
      <c r="F29" s="75"/>
      <c r="G29" s="24"/>
      <c r="H29" s="70"/>
      <c r="I29" s="50"/>
      <c r="J29" s="86"/>
      <c r="K29" s="24"/>
      <c r="L29" s="81"/>
      <c r="M29" s="62"/>
      <c r="N29" s="95"/>
      <c r="O29" s="96"/>
      <c r="P29" s="81"/>
      <c r="Q29" s="62"/>
      <c r="R29" s="95"/>
      <c r="S29" s="96"/>
      <c r="T29" s="70"/>
      <c r="U29" s="50"/>
      <c r="V29" s="75"/>
      <c r="W29" s="24"/>
      <c r="X29" s="70"/>
      <c r="Y29" s="50"/>
      <c r="Z29" s="75"/>
      <c r="AA29" s="24"/>
      <c r="AB29" s="70"/>
      <c r="AC29" s="24"/>
    </row>
    <row r="30" spans="1:29" s="2" customFormat="1" ht="16.5" customHeight="1">
      <c r="A30" s="11" t="s">
        <v>53</v>
      </c>
      <c r="B30" s="256" t="s">
        <v>32</v>
      </c>
      <c r="C30" s="259">
        <f t="shared" si="0"/>
        <v>0</v>
      </c>
      <c r="D30" s="260">
        <f t="shared" si="0"/>
        <v>0</v>
      </c>
      <c r="E30" s="131"/>
      <c r="F30" s="75"/>
      <c r="G30" s="24"/>
      <c r="H30" s="70"/>
      <c r="I30" s="50"/>
      <c r="J30" s="86"/>
      <c r="K30" s="24"/>
      <c r="L30" s="81"/>
      <c r="M30" s="62"/>
      <c r="N30" s="95"/>
      <c r="O30" s="96"/>
      <c r="P30" s="81"/>
      <c r="Q30" s="62"/>
      <c r="R30" s="95"/>
      <c r="S30" s="96"/>
      <c r="T30" s="70"/>
      <c r="U30" s="50"/>
      <c r="V30" s="75"/>
      <c r="W30" s="24"/>
      <c r="X30" s="70"/>
      <c r="Y30" s="50"/>
      <c r="Z30" s="75"/>
      <c r="AA30" s="24"/>
      <c r="AB30" s="70"/>
      <c r="AC30" s="24"/>
    </row>
    <row r="31" spans="1:29" s="2" customFormat="1" ht="18.75">
      <c r="A31" s="11" t="s">
        <v>50</v>
      </c>
      <c r="B31" s="256" t="s">
        <v>33</v>
      </c>
      <c r="C31" s="259">
        <f t="shared" si="0"/>
        <v>0</v>
      </c>
      <c r="D31" s="260">
        <f t="shared" si="0"/>
        <v>0</v>
      </c>
      <c r="E31" s="131"/>
      <c r="F31" s="75"/>
      <c r="G31" s="24"/>
      <c r="H31" s="70"/>
      <c r="I31" s="50"/>
      <c r="J31" s="86"/>
      <c r="K31" s="24"/>
      <c r="L31" s="81"/>
      <c r="M31" s="62"/>
      <c r="N31" s="95"/>
      <c r="O31" s="96"/>
      <c r="P31" s="81"/>
      <c r="Q31" s="62"/>
      <c r="R31" s="95"/>
      <c r="S31" s="96"/>
      <c r="T31" s="70"/>
      <c r="U31" s="50"/>
      <c r="V31" s="75"/>
      <c r="W31" s="24"/>
      <c r="X31" s="70"/>
      <c r="Y31" s="50"/>
      <c r="Z31" s="75"/>
      <c r="AA31" s="24"/>
      <c r="AB31" s="70"/>
      <c r="AC31" s="24"/>
    </row>
    <row r="32" spans="1:29" s="2" customFormat="1" ht="18.75">
      <c r="A32" s="11" t="s">
        <v>56</v>
      </c>
      <c r="B32" s="256" t="s">
        <v>16</v>
      </c>
      <c r="C32" s="259">
        <f t="shared" si="0"/>
        <v>0</v>
      </c>
      <c r="D32" s="260">
        <f t="shared" si="0"/>
        <v>0</v>
      </c>
      <c r="E32" s="131"/>
      <c r="F32" s="75"/>
      <c r="G32" s="24"/>
      <c r="H32" s="70"/>
      <c r="I32" s="50"/>
      <c r="J32" s="86"/>
      <c r="K32" s="24"/>
      <c r="L32" s="81"/>
      <c r="M32" s="62"/>
      <c r="N32" s="95"/>
      <c r="O32" s="96"/>
      <c r="P32" s="81"/>
      <c r="Q32" s="62"/>
      <c r="R32" s="95"/>
      <c r="S32" s="96"/>
      <c r="T32" s="70"/>
      <c r="U32" s="50"/>
      <c r="V32" s="75"/>
      <c r="W32" s="24"/>
      <c r="X32" s="70"/>
      <c r="Y32" s="50"/>
      <c r="Z32" s="75"/>
      <c r="AA32" s="24"/>
      <c r="AB32" s="70"/>
      <c r="AC32" s="24"/>
    </row>
    <row r="33" spans="1:29" s="2" customFormat="1" ht="18.75">
      <c r="A33" s="11" t="s">
        <v>57</v>
      </c>
      <c r="B33" s="256" t="s">
        <v>55</v>
      </c>
      <c r="C33" s="259">
        <f t="shared" si="0"/>
        <v>0</v>
      </c>
      <c r="D33" s="260">
        <f t="shared" si="0"/>
        <v>0</v>
      </c>
      <c r="E33" s="131"/>
      <c r="F33" s="75"/>
      <c r="G33" s="24"/>
      <c r="H33" s="70"/>
      <c r="I33" s="50"/>
      <c r="J33" s="86"/>
      <c r="K33" s="24"/>
      <c r="L33" s="81"/>
      <c r="M33" s="62"/>
      <c r="N33" s="95"/>
      <c r="O33" s="96"/>
      <c r="P33" s="81"/>
      <c r="Q33" s="62"/>
      <c r="R33" s="95"/>
      <c r="S33" s="96"/>
      <c r="T33" s="70"/>
      <c r="U33" s="50"/>
      <c r="V33" s="75"/>
      <c r="W33" s="24"/>
      <c r="X33" s="70"/>
      <c r="Y33" s="50"/>
      <c r="Z33" s="75"/>
      <c r="AA33" s="24"/>
      <c r="AB33" s="70"/>
      <c r="AC33" s="24"/>
    </row>
    <row r="34" spans="1:29" s="2" customFormat="1" ht="18.75">
      <c r="A34" s="11"/>
      <c r="B34" s="256" t="s">
        <v>32</v>
      </c>
      <c r="C34" s="259">
        <f t="shared" si="0"/>
        <v>0</v>
      </c>
      <c r="D34" s="260">
        <f t="shared" si="0"/>
        <v>0</v>
      </c>
      <c r="E34" s="131"/>
      <c r="F34" s="75"/>
      <c r="G34" s="24"/>
      <c r="H34" s="70"/>
      <c r="I34" s="50"/>
      <c r="J34" s="86"/>
      <c r="K34" s="24"/>
      <c r="L34" s="81"/>
      <c r="M34" s="62"/>
      <c r="N34" s="95"/>
      <c r="O34" s="96"/>
      <c r="P34" s="81"/>
      <c r="Q34" s="62"/>
      <c r="R34" s="95"/>
      <c r="S34" s="96"/>
      <c r="T34" s="70"/>
      <c r="U34" s="50"/>
      <c r="V34" s="75"/>
      <c r="W34" s="24"/>
      <c r="X34" s="70"/>
      <c r="Y34" s="50"/>
      <c r="Z34" s="75"/>
      <c r="AA34" s="24"/>
      <c r="AB34" s="70"/>
      <c r="AC34" s="24"/>
    </row>
    <row r="35" spans="1:29" s="2" customFormat="1" ht="18.75">
      <c r="A35" s="11" t="s">
        <v>51</v>
      </c>
      <c r="B35" s="256" t="s">
        <v>34</v>
      </c>
      <c r="C35" s="259">
        <f t="shared" si="0"/>
        <v>0</v>
      </c>
      <c r="D35" s="260">
        <f t="shared" si="0"/>
        <v>0</v>
      </c>
      <c r="E35" s="131"/>
      <c r="F35" s="75"/>
      <c r="G35" s="24"/>
      <c r="H35" s="70"/>
      <c r="I35" s="50"/>
      <c r="J35" s="86"/>
      <c r="K35" s="24"/>
      <c r="L35" s="81"/>
      <c r="M35" s="62"/>
      <c r="N35" s="95"/>
      <c r="O35" s="96"/>
      <c r="P35" s="81"/>
      <c r="Q35" s="62"/>
      <c r="R35" s="95"/>
      <c r="S35" s="96"/>
      <c r="T35" s="70"/>
      <c r="U35" s="50"/>
      <c r="V35" s="75"/>
      <c r="W35" s="24"/>
      <c r="X35" s="70"/>
      <c r="Y35" s="50"/>
      <c r="Z35" s="75"/>
      <c r="AA35" s="24"/>
      <c r="AB35" s="70"/>
      <c r="AC35" s="24"/>
    </row>
    <row r="36" spans="1:29" s="2" customFormat="1" ht="18.75">
      <c r="A36" s="11"/>
      <c r="B36" s="256" t="s">
        <v>112</v>
      </c>
      <c r="C36" s="259">
        <v>40</v>
      </c>
      <c r="D36" s="260">
        <v>40</v>
      </c>
      <c r="E36" s="131">
        <v>100</v>
      </c>
      <c r="F36" s="75"/>
      <c r="G36" s="24"/>
      <c r="H36" s="70"/>
      <c r="I36" s="50"/>
      <c r="J36" s="86"/>
      <c r="K36" s="24"/>
      <c r="L36" s="81"/>
      <c r="M36" s="62"/>
      <c r="N36" s="95"/>
      <c r="O36" s="96"/>
      <c r="P36" s="81"/>
      <c r="Q36" s="62"/>
      <c r="R36" s="95"/>
      <c r="S36" s="96"/>
      <c r="T36" s="279">
        <v>40</v>
      </c>
      <c r="U36" s="50"/>
      <c r="V36" s="75">
        <v>0</v>
      </c>
      <c r="W36" s="24">
        <v>0</v>
      </c>
      <c r="X36" s="70"/>
      <c r="Y36" s="50"/>
      <c r="Z36" s="75"/>
      <c r="AA36" s="24"/>
      <c r="AB36" s="70"/>
      <c r="AC36" s="267">
        <v>40</v>
      </c>
    </row>
    <row r="37" spans="1:29" s="2" customFormat="1" ht="18.75">
      <c r="A37" s="11" t="s">
        <v>58</v>
      </c>
      <c r="B37" s="256" t="s">
        <v>55</v>
      </c>
      <c r="C37" s="259">
        <f t="shared" si="0"/>
        <v>0</v>
      </c>
      <c r="D37" s="260">
        <f t="shared" si="0"/>
        <v>0</v>
      </c>
      <c r="E37" s="131"/>
      <c r="F37" s="75"/>
      <c r="G37" s="24"/>
      <c r="H37" s="70"/>
      <c r="I37" s="50"/>
      <c r="J37" s="86"/>
      <c r="K37" s="24"/>
      <c r="L37" s="81"/>
      <c r="M37" s="62"/>
      <c r="N37" s="95"/>
      <c r="O37" s="96"/>
      <c r="P37" s="81"/>
      <c r="Q37" s="62"/>
      <c r="R37" s="95"/>
      <c r="S37" s="96"/>
      <c r="T37" s="70"/>
      <c r="U37" s="50"/>
      <c r="V37" s="75"/>
      <c r="W37" s="24"/>
      <c r="X37" s="70"/>
      <c r="Y37" s="50"/>
      <c r="Z37" s="75"/>
      <c r="AA37" s="24"/>
      <c r="AB37" s="70"/>
      <c r="AC37" s="24"/>
    </row>
    <row r="38" spans="1:29" s="2" customFormat="1" ht="18.75">
      <c r="A38" s="12" t="s">
        <v>59</v>
      </c>
      <c r="B38" s="256" t="s">
        <v>32</v>
      </c>
      <c r="C38" s="259">
        <f t="shared" si="0"/>
        <v>0</v>
      </c>
      <c r="D38" s="260">
        <f t="shared" si="0"/>
        <v>0</v>
      </c>
      <c r="E38" s="131"/>
      <c r="F38" s="76"/>
      <c r="G38" s="29"/>
      <c r="H38" s="71"/>
      <c r="I38" s="51"/>
      <c r="J38" s="87"/>
      <c r="K38" s="29"/>
      <c r="L38" s="81"/>
      <c r="M38" s="62"/>
      <c r="N38" s="95"/>
      <c r="O38" s="96"/>
      <c r="P38" s="81"/>
      <c r="Q38" s="62"/>
      <c r="R38" s="95"/>
      <c r="S38" s="96"/>
      <c r="T38" s="70"/>
      <c r="U38" s="50"/>
      <c r="V38" s="75"/>
      <c r="W38" s="24"/>
      <c r="X38" s="70"/>
      <c r="Y38" s="50"/>
      <c r="Z38" s="75"/>
      <c r="AA38" s="24"/>
      <c r="AB38" s="70"/>
      <c r="AC38" s="24"/>
    </row>
    <row r="39" spans="1:29" s="2" customFormat="1" ht="19.5" thickBot="1">
      <c r="A39" s="12" t="s">
        <v>61</v>
      </c>
      <c r="B39" s="261" t="s">
        <v>62</v>
      </c>
      <c r="C39" s="259">
        <f t="shared" si="0"/>
        <v>0</v>
      </c>
      <c r="D39" s="262">
        <f t="shared" si="0"/>
        <v>0</v>
      </c>
      <c r="E39" s="132"/>
      <c r="F39" s="76">
        <v>0</v>
      </c>
      <c r="G39" s="29">
        <v>0</v>
      </c>
      <c r="H39" s="71">
        <v>0</v>
      </c>
      <c r="I39" s="51">
        <v>0</v>
      </c>
      <c r="J39" s="87">
        <v>0</v>
      </c>
      <c r="K39" s="29">
        <v>0</v>
      </c>
      <c r="L39" s="82">
        <v>0</v>
      </c>
      <c r="M39" s="63">
        <v>0</v>
      </c>
      <c r="N39" s="231">
        <v>0</v>
      </c>
      <c r="O39" s="98">
        <v>0</v>
      </c>
      <c r="P39" s="82">
        <v>0</v>
      </c>
      <c r="Q39" s="63">
        <v>0</v>
      </c>
      <c r="R39" s="97">
        <v>0</v>
      </c>
      <c r="S39" s="98">
        <v>0</v>
      </c>
      <c r="T39" s="71">
        <v>0</v>
      </c>
      <c r="U39" s="51">
        <v>0</v>
      </c>
      <c r="V39" s="76">
        <v>0</v>
      </c>
      <c r="W39" s="29">
        <v>0</v>
      </c>
      <c r="X39" s="71"/>
      <c r="Y39" s="51"/>
      <c r="Z39" s="76"/>
      <c r="AA39" s="29"/>
      <c r="AB39" s="71"/>
      <c r="AC39" s="29"/>
    </row>
    <row r="40" spans="1:29" s="2" customFormat="1" ht="23.25" customHeight="1" thickBot="1">
      <c r="A40" s="263"/>
      <c r="B40" s="264" t="s">
        <v>8</v>
      </c>
      <c r="C40" s="265">
        <v>0</v>
      </c>
      <c r="D40" s="266">
        <f>SUM(G40+I40+K40+M40+O40+Q40+S40+U40+W40+Y40+AA40+AC40)</f>
        <v>40</v>
      </c>
      <c r="E40" s="134" t="e">
        <f>SUM(D40*100/C40)</f>
        <v>#DIV/0!</v>
      </c>
      <c r="F40" s="133">
        <f t="shared" ref="F40:AB40" si="1">SUM(F8+F9+F10+F21+F27+F31+F35+F39)</f>
        <v>0</v>
      </c>
      <c r="G40" s="135">
        <f t="shared" si="1"/>
        <v>0</v>
      </c>
      <c r="H40" s="136">
        <f t="shared" si="1"/>
        <v>0</v>
      </c>
      <c r="I40" s="119">
        <f t="shared" si="1"/>
        <v>0</v>
      </c>
      <c r="J40" s="133">
        <f t="shared" si="1"/>
        <v>0</v>
      </c>
      <c r="K40" s="135">
        <f t="shared" si="1"/>
        <v>0</v>
      </c>
      <c r="L40" s="136">
        <f t="shared" si="1"/>
        <v>0</v>
      </c>
      <c r="M40" s="119">
        <f t="shared" si="1"/>
        <v>0</v>
      </c>
      <c r="N40" s="133">
        <f t="shared" si="1"/>
        <v>0</v>
      </c>
      <c r="O40" s="135">
        <f t="shared" si="1"/>
        <v>0</v>
      </c>
      <c r="P40" s="136">
        <f t="shared" si="1"/>
        <v>0</v>
      </c>
      <c r="Q40" s="119">
        <f t="shared" si="1"/>
        <v>0</v>
      </c>
      <c r="R40" s="133">
        <f t="shared" si="1"/>
        <v>0</v>
      </c>
      <c r="S40" s="135">
        <f t="shared" si="1"/>
        <v>0</v>
      </c>
      <c r="T40" s="136">
        <v>40</v>
      </c>
      <c r="U40" s="119">
        <f t="shared" si="1"/>
        <v>0</v>
      </c>
      <c r="V40" s="133">
        <v>0</v>
      </c>
      <c r="W40" s="135">
        <v>0</v>
      </c>
      <c r="X40" s="136">
        <f t="shared" si="1"/>
        <v>0</v>
      </c>
      <c r="Y40" s="119">
        <f t="shared" si="1"/>
        <v>0</v>
      </c>
      <c r="Z40" s="133">
        <f t="shared" si="1"/>
        <v>0</v>
      </c>
      <c r="AA40" s="135">
        <f t="shared" si="1"/>
        <v>0</v>
      </c>
      <c r="AB40" s="136">
        <f t="shared" si="1"/>
        <v>0</v>
      </c>
      <c r="AC40" s="135">
        <v>40</v>
      </c>
    </row>
    <row r="41" spans="1:29" s="2" customFormat="1" ht="18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9" s="2" customFormat="1" ht="18.75">
      <c r="A42" s="13"/>
      <c r="B42" s="3" t="s">
        <v>9</v>
      </c>
      <c r="C42" s="3"/>
      <c r="D42" s="3"/>
      <c r="E42" s="31"/>
      <c r="F42" s="3"/>
      <c r="G42" s="3" t="s">
        <v>64</v>
      </c>
      <c r="H42" s="3"/>
      <c r="I42" s="14"/>
      <c r="J42" s="14"/>
      <c r="K42" s="14"/>
    </row>
    <row r="43" spans="1:29" s="2" customFormat="1" ht="16.5" customHeight="1">
      <c r="A43" s="6"/>
      <c r="B43" s="1"/>
      <c r="C43" s="1"/>
      <c r="D43" s="1"/>
      <c r="E43" s="7" t="s">
        <v>54</v>
      </c>
      <c r="F43" s="1"/>
      <c r="G43" s="1"/>
      <c r="H43" s="1"/>
      <c r="I43" s="1"/>
      <c r="J43" s="1"/>
      <c r="K43" s="1"/>
    </row>
    <row r="44" spans="1:29" s="2" customFormat="1" ht="18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9" s="2" customFormat="1" ht="18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9" s="2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29" s="2" customFormat="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29" s="2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8">
      <c r="A49"/>
      <c r="B49" s="5"/>
      <c r="C49" s="5"/>
      <c r="D49" s="5"/>
      <c r="E49" s="5"/>
      <c r="F49" s="5"/>
      <c r="G49" s="5"/>
      <c r="H49" s="5"/>
      <c r="I49" s="5"/>
      <c r="J49" s="5"/>
      <c r="K49"/>
    </row>
    <row r="50" spans="1:11" s="2" customFormat="1" ht="18">
      <c r="A50"/>
      <c r="B50" s="5"/>
      <c r="C50" s="5"/>
      <c r="D50" s="5"/>
      <c r="E50" s="5"/>
      <c r="F50" s="5"/>
      <c r="G50" s="5"/>
      <c r="H50" s="5"/>
      <c r="I50" s="5"/>
      <c r="J50" s="5"/>
      <c r="K50"/>
    </row>
    <row r="51" spans="1:11" s="2" customFormat="1" ht="18">
      <c r="A51"/>
      <c r="B51" s="5"/>
      <c r="C51" s="5"/>
      <c r="D51" s="5"/>
      <c r="E51" s="5"/>
      <c r="F51" s="5"/>
      <c r="G51" s="5"/>
      <c r="H51" s="5"/>
      <c r="I51" s="5"/>
      <c r="J51" s="5"/>
      <c r="K51"/>
    </row>
    <row r="52" spans="1:11">
      <c r="B52" s="5"/>
      <c r="C52" s="5"/>
      <c r="D52" s="5"/>
      <c r="E52" s="5"/>
      <c r="F52" s="5"/>
      <c r="G52" s="5"/>
      <c r="H52" s="5"/>
      <c r="I52" s="5"/>
      <c r="J52" s="5"/>
    </row>
    <row r="53" spans="1:11">
      <c r="B53" s="5"/>
      <c r="C53" s="5"/>
      <c r="D53" s="5"/>
      <c r="E53" s="5"/>
      <c r="F53" s="5"/>
      <c r="G53" s="5"/>
      <c r="H53" s="5"/>
      <c r="I53" s="5"/>
      <c r="J53" s="5"/>
    </row>
    <row r="54" spans="1:11">
      <c r="B54" s="5"/>
      <c r="C54" s="5"/>
      <c r="D54" s="5"/>
      <c r="E54" s="5"/>
      <c r="F54" s="5"/>
      <c r="G54" s="5"/>
      <c r="H54" s="5"/>
      <c r="I54" s="5"/>
      <c r="J54" s="5"/>
    </row>
    <row r="55" spans="1:11">
      <c r="B55" s="5"/>
      <c r="C55" s="5"/>
      <c r="D55" s="5"/>
      <c r="E55" s="5"/>
      <c r="F55" s="5"/>
      <c r="G55" s="5"/>
      <c r="H55" s="5"/>
      <c r="I55" s="5"/>
      <c r="J55" s="5"/>
    </row>
    <row r="56" spans="1:11">
      <c r="B56" s="5"/>
      <c r="C56" s="5"/>
      <c r="D56" s="5"/>
      <c r="E56" s="5"/>
      <c r="F56" s="5"/>
      <c r="G56" s="5"/>
      <c r="H56" s="5"/>
      <c r="I56" s="5"/>
      <c r="J56" s="5"/>
    </row>
    <row r="57" spans="1:11">
      <c r="B57" s="5"/>
      <c r="C57" s="5"/>
      <c r="D57" s="5"/>
      <c r="E57" s="5"/>
      <c r="F57" s="5"/>
      <c r="G57" s="5"/>
      <c r="H57" s="5"/>
      <c r="I57" s="5"/>
      <c r="J57" s="5"/>
    </row>
    <row r="58" spans="1:11">
      <c r="B58" s="5"/>
      <c r="C58" s="5"/>
      <c r="D58" s="5"/>
      <c r="E58" s="5"/>
      <c r="F58" s="5"/>
      <c r="G58" s="5"/>
      <c r="H58" s="5"/>
      <c r="I58" s="5"/>
      <c r="J58" s="5"/>
    </row>
    <row r="59" spans="1:11">
      <c r="B59" s="5"/>
      <c r="C59" s="5"/>
      <c r="D59" s="5"/>
      <c r="E59" s="5"/>
      <c r="F59" s="5"/>
      <c r="G59" s="5"/>
      <c r="H59" s="5"/>
      <c r="I59" s="5"/>
      <c r="J59" s="5"/>
    </row>
    <row r="60" spans="1:11">
      <c r="B60" s="5"/>
      <c r="C60" s="5"/>
      <c r="D60" s="5"/>
      <c r="E60" s="5"/>
      <c r="F60" s="5"/>
      <c r="G60" s="5"/>
      <c r="H60" s="5"/>
      <c r="I60" s="5"/>
      <c r="J60" s="5"/>
    </row>
    <row r="61" spans="1:11">
      <c r="B61" s="5"/>
      <c r="C61" s="5"/>
      <c r="D61" s="5"/>
      <c r="E61" s="5"/>
      <c r="F61" s="5"/>
      <c r="G61" s="5"/>
      <c r="H61" s="5"/>
      <c r="I61" s="5"/>
      <c r="J61" s="5"/>
    </row>
    <row r="62" spans="1:11">
      <c r="B62" s="5"/>
      <c r="C62" s="5"/>
      <c r="D62" s="5"/>
      <c r="E62" s="5"/>
      <c r="F62" s="5"/>
      <c r="G62" s="5"/>
      <c r="H62" s="5"/>
      <c r="I62" s="5"/>
      <c r="J62" s="5"/>
    </row>
    <row r="63" spans="1:11">
      <c r="B63" s="5"/>
      <c r="C63" s="5"/>
      <c r="D63" s="5"/>
      <c r="E63" s="5"/>
      <c r="F63" s="5"/>
      <c r="G63" s="5"/>
      <c r="H63" s="5"/>
      <c r="I63" s="5"/>
      <c r="J63" s="5"/>
    </row>
    <row r="64" spans="1:11">
      <c r="B64" s="5"/>
      <c r="C64" s="5"/>
      <c r="D64" s="5"/>
      <c r="E64" s="5"/>
      <c r="F64" s="5"/>
      <c r="G64" s="5"/>
      <c r="H64" s="5"/>
      <c r="I64" s="5"/>
      <c r="J64" s="5"/>
    </row>
    <row r="65" spans="2:10">
      <c r="B65" s="5"/>
      <c r="C65" s="5"/>
      <c r="D65" s="5"/>
      <c r="E65" s="5"/>
      <c r="F65" s="5"/>
      <c r="G65" s="5"/>
      <c r="H65" s="5"/>
      <c r="I65" s="5"/>
      <c r="J65" s="5"/>
    </row>
    <row r="66" spans="2:10">
      <c r="B66" s="5"/>
      <c r="C66" s="5"/>
      <c r="D66" s="5"/>
      <c r="E66" s="5"/>
      <c r="F66" s="5"/>
      <c r="G66" s="5"/>
      <c r="H66" s="5"/>
      <c r="I66" s="5"/>
      <c r="J66" s="5"/>
    </row>
    <row r="67" spans="2:10">
      <c r="B67" s="5"/>
      <c r="C67" s="5"/>
      <c r="D67" s="5"/>
      <c r="E67" s="5"/>
      <c r="F67" s="5"/>
      <c r="G67" s="5"/>
      <c r="H67" s="5"/>
      <c r="I67" s="5"/>
      <c r="J67" s="5"/>
    </row>
    <row r="68" spans="2:10">
      <c r="B68" s="5"/>
      <c r="C68" s="5"/>
      <c r="D68" s="5"/>
      <c r="E68" s="5"/>
      <c r="F68" s="5"/>
      <c r="G68" s="5"/>
      <c r="H68" s="5"/>
      <c r="I68" s="5"/>
      <c r="J68" s="5"/>
    </row>
    <row r="69" spans="2:10">
      <c r="B69" s="5"/>
      <c r="C69" s="5"/>
      <c r="D69" s="5"/>
      <c r="E69" s="5"/>
      <c r="F69" s="5"/>
      <c r="G69" s="5"/>
      <c r="H69" s="5"/>
      <c r="I69" s="5"/>
      <c r="J69" s="5"/>
    </row>
    <row r="70" spans="2:10">
      <c r="B70" s="5"/>
      <c r="C70" s="5"/>
      <c r="D70" s="5"/>
      <c r="E70" s="5"/>
      <c r="F70" s="5"/>
      <c r="G70" s="5"/>
      <c r="H70" s="5"/>
      <c r="I70" s="5"/>
      <c r="J70" s="5"/>
    </row>
    <row r="71" spans="2:10">
      <c r="B71" s="5"/>
      <c r="C71" s="5"/>
      <c r="D71" s="5"/>
      <c r="E71" s="5"/>
      <c r="F71" s="5"/>
      <c r="G71" s="5"/>
      <c r="H71" s="5"/>
      <c r="I71" s="5"/>
      <c r="J71" s="5"/>
    </row>
    <row r="72" spans="2:10">
      <c r="B72" s="5"/>
      <c r="C72" s="5"/>
      <c r="D72" s="5"/>
      <c r="E72" s="5"/>
      <c r="F72" s="5"/>
      <c r="G72" s="5"/>
      <c r="H72" s="5"/>
      <c r="I72" s="5"/>
      <c r="J72" s="5"/>
    </row>
    <row r="73" spans="2:10">
      <c r="B73" s="5"/>
      <c r="C73" s="5"/>
      <c r="D73" s="5"/>
      <c r="E73" s="5"/>
      <c r="F73" s="5"/>
      <c r="G73" s="5"/>
      <c r="H73" s="5"/>
      <c r="I73" s="5"/>
      <c r="J73" s="5"/>
    </row>
    <row r="74" spans="2:10">
      <c r="B74" s="5"/>
      <c r="C74" s="5"/>
      <c r="D74" s="5"/>
      <c r="E74" s="5"/>
      <c r="F74" s="5"/>
      <c r="G74" s="5"/>
      <c r="H74" s="5"/>
      <c r="I74" s="5"/>
      <c r="J74" s="5"/>
    </row>
    <row r="75" spans="2:10">
      <c r="B75" s="5"/>
      <c r="C75" s="5"/>
      <c r="D75" s="5"/>
      <c r="E75" s="5"/>
      <c r="F75" s="5"/>
      <c r="G75" s="5"/>
      <c r="H75" s="5"/>
      <c r="I75" s="5"/>
      <c r="J75" s="5"/>
    </row>
    <row r="76" spans="2:10">
      <c r="B76" s="5"/>
      <c r="C76" s="5"/>
      <c r="D76" s="5"/>
      <c r="E76" s="5"/>
      <c r="F76" s="5"/>
      <c r="G76" s="5"/>
      <c r="H76" s="5"/>
      <c r="I76" s="5"/>
      <c r="J76" s="5"/>
    </row>
    <row r="77" spans="2:10">
      <c r="B77" s="5"/>
      <c r="C77" s="5"/>
      <c r="D77" s="5"/>
      <c r="E77" s="5"/>
      <c r="F77" s="5"/>
      <c r="G77" s="5"/>
      <c r="H77" s="5"/>
      <c r="I77" s="5"/>
      <c r="J77" s="5"/>
    </row>
    <row r="78" spans="2:10">
      <c r="B78" s="5"/>
      <c r="C78" s="5"/>
      <c r="D78" s="5"/>
      <c r="E78" s="5"/>
      <c r="F78" s="5"/>
      <c r="G78" s="5"/>
      <c r="H78" s="5"/>
      <c r="I78" s="5"/>
      <c r="J78" s="5"/>
    </row>
    <row r="79" spans="2:10">
      <c r="B79" s="5"/>
      <c r="C79" s="5"/>
      <c r="D79" s="5"/>
      <c r="E79" s="5"/>
      <c r="F79" s="5"/>
      <c r="G79" s="5"/>
      <c r="H79" s="5"/>
      <c r="I79" s="5"/>
      <c r="J79" s="5"/>
    </row>
    <row r="80" spans="2:10">
      <c r="B80" s="5"/>
      <c r="C80" s="5"/>
      <c r="D80" s="5"/>
      <c r="E80" s="5"/>
      <c r="F80" s="5"/>
      <c r="G80" s="5"/>
      <c r="H80" s="5"/>
      <c r="I80" s="5"/>
      <c r="J80" s="5"/>
    </row>
    <row r="81" spans="2:10">
      <c r="B81" s="5"/>
      <c r="C81" s="5"/>
      <c r="D81" s="5"/>
      <c r="E81" s="5"/>
      <c r="F81" s="5"/>
      <c r="G81" s="5"/>
      <c r="H81" s="5"/>
      <c r="I81" s="5"/>
      <c r="J81" s="5"/>
    </row>
    <row r="82" spans="2:10">
      <c r="B82" s="5"/>
      <c r="C82" s="5"/>
      <c r="D82" s="5"/>
      <c r="E82" s="5"/>
      <c r="F82" s="5"/>
      <c r="G82" s="5"/>
      <c r="H82" s="5"/>
      <c r="I82" s="5"/>
      <c r="J82" s="5"/>
    </row>
    <row r="83" spans="2:10">
      <c r="B83" s="5"/>
      <c r="C83" s="5"/>
      <c r="D83" s="5"/>
      <c r="E83" s="5"/>
      <c r="F83" s="5"/>
      <c r="G83" s="5"/>
      <c r="H83" s="5"/>
      <c r="I83" s="5"/>
      <c r="J83" s="5"/>
    </row>
    <row r="84" spans="2:10">
      <c r="B84" s="5"/>
      <c r="C84" s="5"/>
      <c r="D84" s="5"/>
      <c r="E84" s="5"/>
      <c r="F84" s="5"/>
      <c r="G84" s="5"/>
      <c r="H84" s="5"/>
      <c r="I84" s="5"/>
      <c r="J84" s="5"/>
    </row>
    <row r="85" spans="2:10">
      <c r="B85" s="5"/>
      <c r="C85" s="5"/>
      <c r="D85" s="5"/>
      <c r="E85" s="5"/>
      <c r="F85" s="5"/>
      <c r="G85" s="5"/>
      <c r="H85" s="5"/>
      <c r="I85" s="5"/>
      <c r="J85" s="5"/>
    </row>
    <row r="86" spans="2:10">
      <c r="B86" s="5"/>
      <c r="C86" s="5"/>
      <c r="D86" s="5"/>
      <c r="E86" s="5"/>
      <c r="F86" s="5"/>
      <c r="G86" s="5"/>
      <c r="H86" s="5"/>
      <c r="I86" s="5"/>
      <c r="J86" s="5"/>
    </row>
    <row r="87" spans="2:10">
      <c r="B87" s="5"/>
      <c r="C87" s="5"/>
      <c r="D87" s="5"/>
      <c r="E87" s="5"/>
      <c r="F87" s="5"/>
      <c r="G87" s="5"/>
      <c r="H87" s="5"/>
      <c r="I87" s="5"/>
      <c r="J87" s="5"/>
    </row>
    <row r="88" spans="2:10">
      <c r="B88" s="5"/>
      <c r="C88" s="5"/>
      <c r="D88" s="5"/>
      <c r="E88" s="5"/>
      <c r="F88" s="5"/>
      <c r="G88" s="5"/>
      <c r="H88" s="5"/>
      <c r="I88" s="5"/>
      <c r="J88" s="5"/>
    </row>
    <row r="89" spans="2:10">
      <c r="B89" s="5"/>
      <c r="C89" s="5"/>
      <c r="D89" s="5"/>
      <c r="E89" s="5"/>
      <c r="F89" s="5"/>
      <c r="G89" s="5"/>
      <c r="H89" s="5"/>
      <c r="I89" s="5"/>
      <c r="J89" s="5"/>
    </row>
    <row r="90" spans="2:10">
      <c r="B90" s="5"/>
      <c r="C90" s="5"/>
      <c r="D90" s="5"/>
      <c r="E90" s="5"/>
      <c r="F90" s="5"/>
      <c r="G90" s="5"/>
      <c r="H90" s="5"/>
      <c r="I90" s="5"/>
      <c r="J90" s="5"/>
    </row>
    <row r="91" spans="2:10">
      <c r="B91" s="5"/>
      <c r="C91" s="5"/>
      <c r="D91" s="5"/>
      <c r="E91" s="5"/>
      <c r="F91" s="5"/>
      <c r="G91" s="5"/>
      <c r="H91" s="5"/>
      <c r="I91" s="5"/>
      <c r="J91" s="5"/>
    </row>
    <row r="92" spans="2:10">
      <c r="B92" s="5"/>
      <c r="C92" s="5"/>
      <c r="D92" s="5"/>
      <c r="E92" s="5"/>
      <c r="F92" s="5"/>
      <c r="G92" s="5"/>
      <c r="H92" s="5"/>
      <c r="I92" s="5"/>
      <c r="J92" s="5"/>
    </row>
    <row r="93" spans="2:10">
      <c r="B93" s="5"/>
      <c r="C93" s="5"/>
      <c r="D93" s="5"/>
      <c r="E93" s="5"/>
      <c r="F93" s="5"/>
      <c r="G93" s="5"/>
      <c r="H93" s="5"/>
      <c r="I93" s="5"/>
      <c r="J93" s="5"/>
    </row>
    <row r="94" spans="2:10">
      <c r="B94" s="5"/>
      <c r="C94" s="5"/>
      <c r="D94" s="5"/>
      <c r="E94" s="5"/>
      <c r="F94" s="5"/>
      <c r="G94" s="5"/>
      <c r="H94" s="5"/>
      <c r="I94" s="5"/>
      <c r="J94" s="5"/>
    </row>
    <row r="95" spans="2:10">
      <c r="B95" s="5"/>
      <c r="C95" s="5"/>
      <c r="D95" s="5"/>
      <c r="E95" s="5"/>
      <c r="F95" s="5"/>
      <c r="G95" s="5"/>
      <c r="H95" s="5"/>
      <c r="I95" s="5"/>
      <c r="J95" s="5"/>
    </row>
    <row r="96" spans="2:10">
      <c r="B96" s="5"/>
      <c r="C96" s="5"/>
      <c r="D96" s="5"/>
      <c r="E96" s="5"/>
      <c r="F96" s="5"/>
      <c r="G96" s="5"/>
      <c r="H96" s="5"/>
      <c r="I96" s="5"/>
      <c r="J96" s="5"/>
    </row>
    <row r="97" spans="2:10">
      <c r="B97" s="5"/>
      <c r="C97" s="5"/>
      <c r="D97" s="5"/>
      <c r="E97" s="5"/>
      <c r="F97" s="5"/>
      <c r="G97" s="5"/>
      <c r="H97" s="5"/>
      <c r="I97" s="5"/>
      <c r="J97" s="5"/>
    </row>
    <row r="98" spans="2:10">
      <c r="B98" s="5"/>
      <c r="C98" s="5"/>
      <c r="D98" s="5"/>
      <c r="E98" s="5"/>
      <c r="F98" s="5"/>
      <c r="G98" s="5"/>
      <c r="H98" s="5"/>
      <c r="I98" s="5"/>
      <c r="J98" s="5"/>
    </row>
    <row r="99" spans="2:10">
      <c r="B99" s="5"/>
      <c r="C99" s="5"/>
      <c r="D99" s="5"/>
      <c r="E99" s="5"/>
      <c r="F99" s="5"/>
      <c r="G99" s="5"/>
      <c r="H99" s="5"/>
      <c r="I99" s="5"/>
      <c r="J99" s="5"/>
    </row>
    <row r="100" spans="2:10">
      <c r="B100" s="5"/>
      <c r="C100" s="5"/>
      <c r="D100" s="5"/>
      <c r="E100" s="5"/>
      <c r="F100" s="5"/>
      <c r="G100" s="5"/>
      <c r="H100" s="5"/>
      <c r="I100" s="5"/>
      <c r="J100" s="5"/>
    </row>
    <row r="101" spans="2:10">
      <c r="B101" s="5"/>
      <c r="C101" s="5"/>
      <c r="D101" s="5"/>
      <c r="E101" s="5"/>
      <c r="F101" s="5"/>
      <c r="G101" s="5"/>
      <c r="H101" s="5"/>
      <c r="I101" s="5"/>
      <c r="J101" s="5"/>
    </row>
    <row r="102" spans="2:10">
      <c r="B102" s="5"/>
      <c r="C102" s="5"/>
      <c r="D102" s="5"/>
      <c r="E102" s="5"/>
      <c r="F102" s="5"/>
      <c r="G102" s="5"/>
      <c r="H102" s="5"/>
      <c r="I102" s="5"/>
      <c r="J102" s="5"/>
    </row>
    <row r="103" spans="2:10">
      <c r="B103" s="5"/>
      <c r="C103" s="5"/>
      <c r="D103" s="5"/>
      <c r="E103" s="5"/>
      <c r="F103" s="5"/>
      <c r="G103" s="5"/>
      <c r="H103" s="5"/>
      <c r="I103" s="5"/>
      <c r="J103" s="5"/>
    </row>
    <row r="104" spans="2:10">
      <c r="B104" s="5"/>
      <c r="C104" s="5"/>
      <c r="D104" s="5"/>
      <c r="E104" s="5"/>
      <c r="F104" s="5"/>
      <c r="G104" s="5"/>
      <c r="H104" s="5"/>
      <c r="I104" s="5"/>
      <c r="J104" s="5"/>
    </row>
    <row r="105" spans="2:10">
      <c r="B105" s="5"/>
      <c r="C105" s="5"/>
      <c r="D105" s="5"/>
      <c r="E105" s="5"/>
      <c r="F105" s="5"/>
      <c r="G105" s="5"/>
      <c r="H105" s="5"/>
      <c r="I105" s="5"/>
      <c r="J105" s="5"/>
    </row>
    <row r="106" spans="2:10">
      <c r="B106" s="5"/>
      <c r="C106" s="5"/>
      <c r="D106" s="5"/>
      <c r="E106" s="5"/>
      <c r="F106" s="5"/>
      <c r="G106" s="5"/>
      <c r="H106" s="5"/>
      <c r="I106" s="5"/>
      <c r="J106" s="5"/>
    </row>
    <row r="107" spans="2:10">
      <c r="B107" s="5"/>
      <c r="C107" s="5"/>
      <c r="D107" s="5"/>
      <c r="E107" s="5"/>
      <c r="F107" s="5"/>
      <c r="G107" s="5"/>
      <c r="H107" s="5"/>
      <c r="I107" s="5"/>
      <c r="J107" s="5"/>
    </row>
    <row r="108" spans="2:10">
      <c r="B108" s="5"/>
      <c r="C108" s="5"/>
      <c r="D108" s="5"/>
      <c r="E108" s="5"/>
      <c r="F108" s="5"/>
      <c r="G108" s="5"/>
      <c r="H108" s="5"/>
      <c r="I108" s="5"/>
      <c r="J108" s="5"/>
    </row>
    <row r="109" spans="2:10">
      <c r="B109" s="5"/>
      <c r="C109" s="5"/>
      <c r="D109" s="5"/>
      <c r="E109" s="5"/>
      <c r="F109" s="5"/>
      <c r="G109" s="5"/>
      <c r="H109" s="5"/>
      <c r="I109" s="5"/>
      <c r="J109" s="5"/>
    </row>
    <row r="110" spans="2:10">
      <c r="B110" s="5"/>
      <c r="C110" s="5"/>
      <c r="D110" s="5"/>
      <c r="E110" s="5"/>
      <c r="F110" s="5"/>
      <c r="G110" s="5"/>
      <c r="H110" s="5"/>
      <c r="I110" s="5"/>
      <c r="J110" s="5"/>
    </row>
    <row r="111" spans="2:10">
      <c r="B111" s="5"/>
      <c r="C111" s="5"/>
      <c r="D111" s="5"/>
      <c r="E111" s="5"/>
      <c r="F111" s="5"/>
      <c r="G111" s="5"/>
      <c r="H111" s="5"/>
      <c r="I111" s="5"/>
      <c r="J111" s="5"/>
    </row>
    <row r="112" spans="2:10">
      <c r="B112" s="5"/>
      <c r="C112" s="5"/>
      <c r="D112" s="5"/>
      <c r="E112" s="5"/>
      <c r="F112" s="5"/>
      <c r="G112" s="5"/>
      <c r="H112" s="5"/>
      <c r="I112" s="5"/>
      <c r="J112" s="5"/>
    </row>
    <row r="113" spans="2:10">
      <c r="B113" s="5"/>
      <c r="C113" s="5"/>
      <c r="D113" s="5"/>
      <c r="E113" s="5"/>
      <c r="F113" s="5"/>
      <c r="G113" s="5"/>
      <c r="H113" s="5"/>
      <c r="I113" s="5"/>
      <c r="J113" s="5"/>
    </row>
    <row r="114" spans="2:10">
      <c r="B114" s="5"/>
      <c r="C114" s="5"/>
      <c r="D114" s="5"/>
      <c r="E114" s="5"/>
      <c r="F114" s="5"/>
      <c r="G114" s="5"/>
      <c r="H114" s="5"/>
      <c r="I114" s="5"/>
      <c r="J114" s="5"/>
    </row>
    <row r="115" spans="2:10">
      <c r="B115" s="5"/>
      <c r="C115" s="5"/>
      <c r="D115" s="5"/>
      <c r="E115" s="5"/>
      <c r="F115" s="5"/>
      <c r="G115" s="5"/>
      <c r="H115" s="5"/>
      <c r="I115" s="5"/>
      <c r="J115" s="5"/>
    </row>
    <row r="116" spans="2:10">
      <c r="B116" s="5"/>
      <c r="C116" s="5"/>
      <c r="D116" s="5"/>
      <c r="E116" s="5"/>
      <c r="F116" s="5"/>
      <c r="G116" s="5"/>
      <c r="H116" s="5"/>
      <c r="I116" s="5"/>
      <c r="J116" s="5"/>
    </row>
    <row r="117" spans="2:10">
      <c r="B117" s="5"/>
      <c r="C117" s="5"/>
      <c r="D117" s="5"/>
      <c r="E117" s="5"/>
      <c r="F117" s="5"/>
      <c r="G117" s="5"/>
      <c r="H117" s="5"/>
      <c r="I117" s="5"/>
      <c r="J117" s="5"/>
    </row>
    <row r="118" spans="2:10">
      <c r="B118" s="5"/>
      <c r="C118" s="5"/>
      <c r="D118" s="5"/>
      <c r="E118" s="5"/>
      <c r="F118" s="5"/>
      <c r="G118" s="5"/>
      <c r="H118" s="5"/>
      <c r="I118" s="5"/>
      <c r="J118" s="5"/>
    </row>
    <row r="119" spans="2:10">
      <c r="B119" s="5"/>
      <c r="C119" s="5"/>
      <c r="D119" s="5"/>
      <c r="E119" s="5"/>
      <c r="F119" s="5"/>
      <c r="G119" s="5"/>
      <c r="H119" s="5"/>
      <c r="I119" s="5"/>
      <c r="J119" s="5"/>
    </row>
    <row r="120" spans="2:10">
      <c r="B120" s="5"/>
      <c r="C120" s="5"/>
      <c r="D120" s="5"/>
      <c r="E120" s="5"/>
      <c r="F120" s="5"/>
      <c r="G120" s="5"/>
      <c r="H120" s="5"/>
      <c r="I120" s="5"/>
      <c r="J120" s="5"/>
    </row>
    <row r="121" spans="2:10">
      <c r="B121" s="5"/>
      <c r="C121" s="5"/>
      <c r="D121" s="5"/>
      <c r="E121" s="5"/>
      <c r="F121" s="5"/>
      <c r="G121" s="5"/>
      <c r="H121" s="5"/>
      <c r="I121" s="5"/>
      <c r="J121" s="5"/>
    </row>
    <row r="122" spans="2:10">
      <c r="B122" s="5"/>
      <c r="C122" s="5"/>
      <c r="D122" s="5"/>
      <c r="E122" s="5"/>
      <c r="F122" s="5"/>
      <c r="G122" s="5"/>
      <c r="H122" s="5"/>
      <c r="I122" s="5"/>
      <c r="J122" s="5"/>
    </row>
    <row r="123" spans="2:10">
      <c r="B123" s="5"/>
      <c r="C123" s="5"/>
      <c r="D123" s="5"/>
      <c r="E123" s="5"/>
      <c r="F123" s="5"/>
      <c r="G123" s="5"/>
      <c r="H123" s="5"/>
      <c r="I123" s="5"/>
      <c r="J123" s="5"/>
    </row>
  </sheetData>
  <mergeCells count="20">
    <mergeCell ref="V6:W6"/>
    <mergeCell ref="X6:Y6"/>
    <mergeCell ref="Z6:AA6"/>
    <mergeCell ref="AB6:AC6"/>
    <mergeCell ref="J6:K6"/>
    <mergeCell ref="L6:M6"/>
    <mergeCell ref="N6:O6"/>
    <mergeCell ref="P6:Q6"/>
    <mergeCell ref="R6:S6"/>
    <mergeCell ref="T6:U6"/>
    <mergeCell ref="A1:K1"/>
    <mergeCell ref="L1:M1"/>
    <mergeCell ref="A2:K2"/>
    <mergeCell ref="A3:K3"/>
    <mergeCell ref="A5:A7"/>
    <mergeCell ref="B5:B7"/>
    <mergeCell ref="C5:E6"/>
    <mergeCell ref="F5:AC5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3"/>
  <sheetViews>
    <sheetView topLeftCell="A25" workbookViewId="0">
      <selection activeCell="B45" sqref="B45"/>
    </sheetView>
  </sheetViews>
  <sheetFormatPr defaultRowHeight="12.75"/>
  <cols>
    <col min="1" max="1" width="8.85546875" customWidth="1"/>
    <col min="2" max="2" width="51.140625" customWidth="1"/>
    <col min="3" max="3" width="11.85546875" customWidth="1"/>
    <col min="4" max="4" width="13.85546875" customWidth="1"/>
    <col min="5" max="5" width="15.5703125" customWidth="1"/>
    <col min="7" max="7" width="12" customWidth="1"/>
    <col min="9" max="9" width="13.140625" customWidth="1"/>
    <col min="11" max="11" width="12.140625" customWidth="1"/>
    <col min="13" max="13" width="10.140625" customWidth="1"/>
    <col min="14" max="14" width="12.85546875" customWidth="1"/>
    <col min="15" max="15" width="14.5703125" customWidth="1"/>
    <col min="17" max="17" width="10" customWidth="1"/>
    <col min="19" max="19" width="10.42578125" customWidth="1"/>
    <col min="21" max="21" width="9.85546875" customWidth="1"/>
    <col min="23" max="23" width="9.85546875" customWidth="1"/>
    <col min="25" max="25" width="9.85546875" customWidth="1"/>
    <col min="27" max="27" width="9.85546875" customWidth="1"/>
    <col min="29" max="29" width="11.140625" customWidth="1"/>
  </cols>
  <sheetData>
    <row r="1" spans="1:29" ht="20.25">
      <c r="A1" s="290" t="s">
        <v>98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  <c r="M1" s="291"/>
    </row>
    <row r="2" spans="1:29" ht="15.75">
      <c r="A2" s="292" t="s">
        <v>60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29" ht="15.75">
      <c r="A3" s="294" t="s">
        <v>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29" ht="15" customHeight="1" thickBot="1">
      <c r="A4" s="14"/>
      <c r="B4" s="8" t="s">
        <v>101</v>
      </c>
      <c r="C4" s="14"/>
      <c r="D4" s="14"/>
      <c r="E4" s="14"/>
      <c r="F4" s="14"/>
      <c r="G4" s="14"/>
      <c r="H4" s="14"/>
      <c r="I4" s="14"/>
      <c r="J4" s="14"/>
      <c r="K4" s="14" t="s">
        <v>10</v>
      </c>
    </row>
    <row r="5" spans="1:29" ht="15.6" customHeight="1" thickBot="1">
      <c r="A5" s="295" t="s">
        <v>0</v>
      </c>
      <c r="B5" s="298" t="s">
        <v>13</v>
      </c>
      <c r="C5" s="301" t="s">
        <v>107</v>
      </c>
      <c r="D5" s="301"/>
      <c r="E5" s="302"/>
      <c r="F5" s="305" t="s">
        <v>4</v>
      </c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7"/>
    </row>
    <row r="6" spans="1:29" ht="15.75">
      <c r="A6" s="296"/>
      <c r="B6" s="299"/>
      <c r="C6" s="303"/>
      <c r="D6" s="303"/>
      <c r="E6" s="304"/>
      <c r="F6" s="295" t="s">
        <v>5</v>
      </c>
      <c r="G6" s="308"/>
      <c r="H6" s="309" t="s">
        <v>6</v>
      </c>
      <c r="I6" s="310"/>
      <c r="J6" s="295" t="s">
        <v>7</v>
      </c>
      <c r="K6" s="308"/>
      <c r="L6" s="309" t="s">
        <v>67</v>
      </c>
      <c r="M6" s="310"/>
      <c r="N6" s="295" t="s">
        <v>68</v>
      </c>
      <c r="O6" s="308"/>
      <c r="P6" s="309" t="s">
        <v>69</v>
      </c>
      <c r="Q6" s="310"/>
      <c r="R6" s="295" t="s">
        <v>76</v>
      </c>
      <c r="S6" s="308"/>
      <c r="T6" s="309" t="s">
        <v>77</v>
      </c>
      <c r="U6" s="310"/>
      <c r="V6" s="295" t="s">
        <v>78</v>
      </c>
      <c r="W6" s="308"/>
      <c r="X6" s="309" t="s">
        <v>79</v>
      </c>
      <c r="Y6" s="310"/>
      <c r="Z6" s="295" t="s">
        <v>80</v>
      </c>
      <c r="AA6" s="308"/>
      <c r="AB6" s="309" t="s">
        <v>81</v>
      </c>
      <c r="AC6" s="311"/>
    </row>
    <row r="7" spans="1:29" ht="16.5" thickBot="1">
      <c r="A7" s="297"/>
      <c r="B7" s="300"/>
      <c r="C7" s="58" t="s">
        <v>1</v>
      </c>
      <c r="D7" s="4" t="s">
        <v>2</v>
      </c>
      <c r="E7" s="72" t="s">
        <v>3</v>
      </c>
      <c r="F7" s="58" t="s">
        <v>1</v>
      </c>
      <c r="G7" s="72" t="s">
        <v>2</v>
      </c>
      <c r="H7" s="68" t="s">
        <v>1</v>
      </c>
      <c r="I7" s="64" t="s">
        <v>2</v>
      </c>
      <c r="J7" s="58" t="s">
        <v>1</v>
      </c>
      <c r="K7" s="72" t="s">
        <v>2</v>
      </c>
      <c r="L7" s="68" t="s">
        <v>1</v>
      </c>
      <c r="M7" s="64" t="s">
        <v>2</v>
      </c>
      <c r="N7" s="58" t="s">
        <v>1</v>
      </c>
      <c r="O7" s="72" t="s">
        <v>2</v>
      </c>
      <c r="P7" s="68" t="s">
        <v>1</v>
      </c>
      <c r="Q7" s="64" t="s">
        <v>2</v>
      </c>
      <c r="R7" s="58" t="s">
        <v>1</v>
      </c>
      <c r="S7" s="72" t="s">
        <v>2</v>
      </c>
      <c r="T7" s="68" t="s">
        <v>1</v>
      </c>
      <c r="U7" s="64" t="s">
        <v>2</v>
      </c>
      <c r="V7" s="58" t="s">
        <v>1</v>
      </c>
      <c r="W7" s="72" t="s">
        <v>2</v>
      </c>
      <c r="X7" s="68" t="s">
        <v>1</v>
      </c>
      <c r="Y7" s="64" t="s">
        <v>2</v>
      </c>
      <c r="Z7" s="58" t="s">
        <v>1</v>
      </c>
      <c r="AA7" s="72" t="s">
        <v>2</v>
      </c>
      <c r="AB7" s="68" t="s">
        <v>1</v>
      </c>
      <c r="AC7" s="72" t="s">
        <v>2</v>
      </c>
    </row>
    <row r="8" spans="1:29" ht="18.75">
      <c r="A8" s="252">
        <v>1</v>
      </c>
      <c r="B8" s="253" t="s">
        <v>14</v>
      </c>
      <c r="C8" s="254"/>
      <c r="D8" s="255"/>
      <c r="E8" s="130"/>
      <c r="F8" s="123"/>
      <c r="G8" s="46"/>
      <c r="H8" s="124"/>
      <c r="I8" s="49"/>
      <c r="J8" s="85"/>
      <c r="K8" s="46"/>
      <c r="L8" s="107"/>
      <c r="M8" s="108"/>
      <c r="N8" s="109"/>
      <c r="O8" s="110"/>
      <c r="P8" s="107"/>
      <c r="Q8" s="108"/>
      <c r="R8" s="109"/>
      <c r="S8" s="110"/>
      <c r="T8" s="107"/>
      <c r="U8" s="108"/>
      <c r="V8" s="109"/>
      <c r="W8" s="110"/>
      <c r="X8" s="107"/>
      <c r="Y8" s="108"/>
      <c r="Z8" s="109"/>
      <c r="AA8" s="110"/>
      <c r="AB8" s="107"/>
      <c r="AC8" s="110"/>
    </row>
    <row r="9" spans="1:29" ht="18.75">
      <c r="A9" s="9">
        <v>2</v>
      </c>
      <c r="B9" s="256" t="s">
        <v>15</v>
      </c>
      <c r="C9" s="257"/>
      <c r="D9" s="258"/>
      <c r="E9" s="131"/>
      <c r="F9" s="75"/>
      <c r="G9" s="24"/>
      <c r="H9" s="70"/>
      <c r="I9" s="50"/>
      <c r="J9" s="86"/>
      <c r="K9" s="24"/>
      <c r="L9" s="79"/>
      <c r="M9" s="60"/>
      <c r="N9" s="90"/>
      <c r="O9" s="91"/>
      <c r="P9" s="79"/>
      <c r="Q9" s="60"/>
      <c r="R9" s="90"/>
      <c r="S9" s="91"/>
      <c r="T9" s="79"/>
      <c r="U9" s="60"/>
      <c r="V9" s="90"/>
      <c r="W9" s="91"/>
      <c r="X9" s="79"/>
      <c r="Y9" s="60"/>
      <c r="Z9" s="90"/>
      <c r="AA9" s="91"/>
      <c r="AB9" s="79"/>
      <c r="AC9" s="91"/>
    </row>
    <row r="10" spans="1:29" ht="18.75">
      <c r="A10" s="9">
        <v>3</v>
      </c>
      <c r="B10" s="256" t="s">
        <v>26</v>
      </c>
      <c r="C10" s="259">
        <f>SUM(F10+H10+J10+L10+N10+P10+R10+T10+V10+X10+Z10+AB10)</f>
        <v>0</v>
      </c>
      <c r="D10" s="260">
        <f>SUM(G10+I10+K10+M10+O10+Q10+S10+U10+W10+Y10+AA10+AC10)</f>
        <v>0</v>
      </c>
      <c r="E10" s="131" t="e">
        <f>SUM(D10*100/C10)</f>
        <v>#DIV/0!</v>
      </c>
      <c r="F10" s="75">
        <v>0</v>
      </c>
      <c r="G10" s="24">
        <v>0</v>
      </c>
      <c r="H10" s="70">
        <v>0</v>
      </c>
      <c r="I10" s="50">
        <v>0</v>
      </c>
      <c r="J10" s="86">
        <v>0</v>
      </c>
      <c r="K10" s="24">
        <v>0</v>
      </c>
      <c r="L10" s="80">
        <v>0</v>
      </c>
      <c r="M10" s="61"/>
      <c r="N10" s="92">
        <v>0</v>
      </c>
      <c r="O10" s="93"/>
      <c r="P10" s="80">
        <v>0</v>
      </c>
      <c r="Q10" s="48"/>
      <c r="R10" s="95"/>
      <c r="S10" s="24"/>
      <c r="T10" s="70"/>
      <c r="U10" s="50"/>
      <c r="V10" s="75"/>
      <c r="W10" s="24"/>
      <c r="X10" s="70"/>
      <c r="Y10" s="50"/>
      <c r="Z10" s="75"/>
      <c r="AA10" s="24"/>
      <c r="AB10" s="70"/>
      <c r="AC10" s="24"/>
    </row>
    <row r="11" spans="1:29" ht="18.75">
      <c r="A11" s="9"/>
      <c r="B11" s="256" t="s">
        <v>16</v>
      </c>
      <c r="C11" s="259">
        <f t="shared" ref="C11:D39" si="0">SUM(F11+H11+J11+L11+N11+P11+R11+T11+V11+X11+Z11+AB11)</f>
        <v>0</v>
      </c>
      <c r="D11" s="260">
        <f t="shared" si="0"/>
        <v>0</v>
      </c>
      <c r="E11" s="131"/>
      <c r="F11" s="75"/>
      <c r="G11" s="24"/>
      <c r="H11" s="70"/>
      <c r="I11" s="50"/>
      <c r="J11" s="86"/>
      <c r="K11" s="24"/>
      <c r="L11" s="80"/>
      <c r="M11" s="61"/>
      <c r="N11" s="92"/>
      <c r="O11" s="93"/>
      <c r="P11" s="80"/>
      <c r="Q11" s="61"/>
      <c r="R11" s="95"/>
      <c r="S11" s="24"/>
      <c r="T11" s="70"/>
      <c r="U11" s="50"/>
      <c r="V11" s="75"/>
      <c r="W11" s="24"/>
      <c r="X11" s="70"/>
      <c r="Y11" s="50"/>
      <c r="Z11" s="75"/>
      <c r="AA11" s="24"/>
      <c r="AB11" s="70"/>
      <c r="AC11" s="24"/>
    </row>
    <row r="12" spans="1:29" ht="18.75">
      <c r="A12" s="11" t="s">
        <v>35</v>
      </c>
      <c r="B12" s="256" t="s">
        <v>17</v>
      </c>
      <c r="C12" s="259">
        <f t="shared" si="0"/>
        <v>0</v>
      </c>
      <c r="D12" s="260">
        <f t="shared" si="0"/>
        <v>0</v>
      </c>
      <c r="E12" s="131"/>
      <c r="F12" s="75">
        <v>0</v>
      </c>
      <c r="G12" s="24">
        <v>0</v>
      </c>
      <c r="H12" s="70">
        <v>0</v>
      </c>
      <c r="I12" s="50">
        <v>0</v>
      </c>
      <c r="J12" s="86">
        <v>0</v>
      </c>
      <c r="K12" s="24">
        <v>0</v>
      </c>
      <c r="L12" s="80">
        <v>0</v>
      </c>
      <c r="M12" s="61"/>
      <c r="N12" s="92">
        <v>0</v>
      </c>
      <c r="O12" s="93"/>
      <c r="P12" s="80">
        <v>0</v>
      </c>
      <c r="Q12" s="61"/>
      <c r="R12" s="95"/>
      <c r="S12" s="24"/>
      <c r="T12" s="70"/>
      <c r="U12" s="50"/>
      <c r="V12" s="75"/>
      <c r="W12" s="24"/>
      <c r="X12" s="70"/>
      <c r="Y12" s="50"/>
      <c r="Z12" s="75"/>
      <c r="AA12" s="24"/>
      <c r="AB12" s="70"/>
      <c r="AC12" s="24"/>
    </row>
    <row r="13" spans="1:29" ht="18.75">
      <c r="A13" s="11" t="s">
        <v>36</v>
      </c>
      <c r="B13" s="256" t="s">
        <v>25</v>
      </c>
      <c r="C13" s="259">
        <f t="shared" si="0"/>
        <v>0</v>
      </c>
      <c r="D13" s="260">
        <f t="shared" si="0"/>
        <v>0</v>
      </c>
      <c r="E13" s="131"/>
      <c r="F13" s="75"/>
      <c r="G13" s="24"/>
      <c r="H13" s="70"/>
      <c r="I13" s="50"/>
      <c r="J13" s="86"/>
      <c r="K13" s="24"/>
      <c r="L13" s="79"/>
      <c r="M13" s="60"/>
      <c r="N13" s="90"/>
      <c r="O13" s="91"/>
      <c r="P13" s="79"/>
      <c r="Q13" s="60"/>
      <c r="R13" s="95"/>
      <c r="S13" s="24"/>
      <c r="T13" s="70"/>
      <c r="U13" s="50"/>
      <c r="V13" s="75"/>
      <c r="W13" s="24"/>
      <c r="X13" s="70"/>
      <c r="Y13" s="50"/>
      <c r="Z13" s="75"/>
      <c r="AA13" s="24"/>
      <c r="AB13" s="70"/>
      <c r="AC13" s="24"/>
    </row>
    <row r="14" spans="1:29" ht="18.75">
      <c r="A14" s="11" t="s">
        <v>37</v>
      </c>
      <c r="B14" s="256" t="s">
        <v>18</v>
      </c>
      <c r="C14" s="259">
        <f t="shared" si="0"/>
        <v>0</v>
      </c>
      <c r="D14" s="260">
        <f t="shared" si="0"/>
        <v>0</v>
      </c>
      <c r="E14" s="131"/>
      <c r="F14" s="75"/>
      <c r="G14" s="24"/>
      <c r="H14" s="70"/>
      <c r="I14" s="50"/>
      <c r="J14" s="86"/>
      <c r="K14" s="24"/>
      <c r="L14" s="79"/>
      <c r="M14" s="60"/>
      <c r="N14" s="94"/>
      <c r="O14" s="34"/>
      <c r="P14" s="70"/>
      <c r="Q14" s="61"/>
      <c r="R14" s="95"/>
      <c r="S14" s="24"/>
      <c r="T14" s="70"/>
      <c r="U14" s="50"/>
      <c r="V14" s="75"/>
      <c r="W14" s="24"/>
      <c r="X14" s="70"/>
      <c r="Y14" s="50"/>
      <c r="Z14" s="75"/>
      <c r="AA14" s="24"/>
      <c r="AB14" s="70"/>
      <c r="AC14" s="24"/>
    </row>
    <row r="15" spans="1:29" ht="18.75">
      <c r="A15" s="11" t="s">
        <v>38</v>
      </c>
      <c r="B15" s="256" t="s">
        <v>24</v>
      </c>
      <c r="C15" s="259">
        <f t="shared" si="0"/>
        <v>0</v>
      </c>
      <c r="D15" s="260">
        <f t="shared" si="0"/>
        <v>0</v>
      </c>
      <c r="E15" s="131"/>
      <c r="F15" s="75"/>
      <c r="G15" s="24"/>
      <c r="H15" s="70"/>
      <c r="I15" s="50"/>
      <c r="J15" s="86"/>
      <c r="K15" s="24"/>
      <c r="L15" s="79"/>
      <c r="M15" s="60"/>
      <c r="N15" s="94"/>
      <c r="O15" s="34"/>
      <c r="P15" s="89"/>
      <c r="Q15" s="50"/>
      <c r="R15" s="95"/>
      <c r="S15" s="24"/>
      <c r="T15" s="70"/>
      <c r="U15" s="50"/>
      <c r="V15" s="75"/>
      <c r="W15" s="24"/>
      <c r="X15" s="70"/>
      <c r="Y15" s="50"/>
      <c r="Z15" s="75"/>
      <c r="AA15" s="24"/>
      <c r="AB15" s="70"/>
      <c r="AC15" s="24"/>
    </row>
    <row r="16" spans="1:29" ht="18.75">
      <c r="A16" s="11" t="s">
        <v>39</v>
      </c>
      <c r="B16" s="256" t="s">
        <v>27</v>
      </c>
      <c r="C16" s="259">
        <f t="shared" si="0"/>
        <v>0</v>
      </c>
      <c r="D16" s="260">
        <f t="shared" si="0"/>
        <v>0</v>
      </c>
      <c r="E16" s="131"/>
      <c r="F16" s="75"/>
      <c r="G16" s="24"/>
      <c r="H16" s="70"/>
      <c r="I16" s="50"/>
      <c r="J16" s="86"/>
      <c r="K16" s="24"/>
      <c r="L16" s="79"/>
      <c r="M16" s="60"/>
      <c r="N16" s="90"/>
      <c r="O16" s="24"/>
      <c r="P16" s="70"/>
      <c r="Q16" s="50"/>
      <c r="R16" s="95"/>
      <c r="S16" s="24"/>
      <c r="T16" s="70"/>
      <c r="U16" s="50"/>
      <c r="V16" s="75"/>
      <c r="W16" s="24"/>
      <c r="X16" s="70"/>
      <c r="Y16" s="50"/>
      <c r="Z16" s="75"/>
      <c r="AA16" s="24"/>
      <c r="AB16" s="70"/>
      <c r="AC16" s="24"/>
    </row>
    <row r="17" spans="1:29" ht="18.75">
      <c r="A17" s="11" t="s">
        <v>40</v>
      </c>
      <c r="B17" s="256" t="s">
        <v>28</v>
      </c>
      <c r="C17" s="259">
        <f t="shared" si="0"/>
        <v>0</v>
      </c>
      <c r="D17" s="260">
        <f t="shared" si="0"/>
        <v>0</v>
      </c>
      <c r="E17" s="131"/>
      <c r="F17" s="75"/>
      <c r="G17" s="24"/>
      <c r="H17" s="70"/>
      <c r="I17" s="50"/>
      <c r="J17" s="86"/>
      <c r="K17" s="24"/>
      <c r="L17" s="79"/>
      <c r="M17" s="60"/>
      <c r="N17" s="90"/>
      <c r="O17" s="24"/>
      <c r="P17" s="70"/>
      <c r="Q17" s="50"/>
      <c r="R17" s="95"/>
      <c r="S17" s="24"/>
      <c r="T17" s="70"/>
      <c r="U17" s="50"/>
      <c r="V17" s="75"/>
      <c r="W17" s="24"/>
      <c r="X17" s="70"/>
      <c r="Y17" s="50"/>
      <c r="Z17" s="75"/>
      <c r="AA17" s="24"/>
      <c r="AB17" s="70"/>
      <c r="AC17" s="24"/>
    </row>
    <row r="18" spans="1:29" ht="18.75">
      <c r="A18" s="11" t="s">
        <v>41</v>
      </c>
      <c r="B18" s="256" t="s">
        <v>29</v>
      </c>
      <c r="C18" s="259">
        <f t="shared" si="0"/>
        <v>0</v>
      </c>
      <c r="D18" s="260">
        <f t="shared" si="0"/>
        <v>0</v>
      </c>
      <c r="E18" s="131"/>
      <c r="F18" s="75"/>
      <c r="G18" s="24"/>
      <c r="H18" s="70"/>
      <c r="I18" s="50"/>
      <c r="J18" s="86"/>
      <c r="K18" s="24"/>
      <c r="L18" s="79"/>
      <c r="M18" s="60"/>
      <c r="N18" s="90"/>
      <c r="O18" s="24"/>
      <c r="P18" s="70"/>
      <c r="Q18" s="50"/>
      <c r="R18" s="95"/>
      <c r="S18" s="24"/>
      <c r="T18" s="70"/>
      <c r="U18" s="50"/>
      <c r="V18" s="75"/>
      <c r="W18" s="24"/>
      <c r="X18" s="70"/>
      <c r="Y18" s="50"/>
      <c r="Z18" s="75"/>
      <c r="AA18" s="24"/>
      <c r="AB18" s="70"/>
      <c r="AC18" s="24"/>
    </row>
    <row r="19" spans="1:29" ht="18.75">
      <c r="A19" s="11" t="s">
        <v>42</v>
      </c>
      <c r="B19" s="256" t="s">
        <v>30</v>
      </c>
      <c r="C19" s="259">
        <v>0</v>
      </c>
      <c r="D19" s="260">
        <f t="shared" si="0"/>
        <v>0</v>
      </c>
      <c r="E19" s="131" t="e">
        <f>SUM(D19*100/C19)</f>
        <v>#DIV/0!</v>
      </c>
      <c r="F19" s="75"/>
      <c r="G19" s="24"/>
      <c r="H19" s="70"/>
      <c r="I19" s="50"/>
      <c r="J19" s="86"/>
      <c r="K19" s="24"/>
      <c r="L19" s="79"/>
      <c r="M19" s="60"/>
      <c r="N19" s="90"/>
      <c r="O19" s="91"/>
      <c r="P19" s="80"/>
      <c r="Q19" s="60"/>
      <c r="R19" s="95"/>
      <c r="S19" s="24"/>
      <c r="T19" s="70"/>
      <c r="U19" s="50"/>
      <c r="V19" s="75"/>
      <c r="W19" s="24"/>
      <c r="X19" s="70"/>
      <c r="Y19" s="50"/>
      <c r="Z19" s="75"/>
      <c r="AA19" s="24"/>
      <c r="AB19" s="70"/>
      <c r="AC19" s="24"/>
    </row>
    <row r="20" spans="1:29" ht="18.75">
      <c r="A20" s="11" t="s">
        <v>43</v>
      </c>
      <c r="B20" s="256" t="s">
        <v>63</v>
      </c>
      <c r="C20" s="259">
        <f t="shared" si="0"/>
        <v>0</v>
      </c>
      <c r="D20" s="260">
        <f t="shared" si="0"/>
        <v>0</v>
      </c>
      <c r="E20" s="131"/>
      <c r="F20" s="75"/>
      <c r="G20" s="24"/>
      <c r="H20" s="70"/>
      <c r="I20" s="50"/>
      <c r="J20" s="86"/>
      <c r="K20" s="24"/>
      <c r="L20" s="79"/>
      <c r="M20" s="60"/>
      <c r="N20" s="90"/>
      <c r="O20" s="91"/>
      <c r="P20" s="79"/>
      <c r="Q20" s="60"/>
      <c r="R20" s="90"/>
      <c r="S20" s="223"/>
      <c r="T20" s="70"/>
      <c r="U20" s="50"/>
      <c r="V20" s="75"/>
      <c r="W20" s="24"/>
      <c r="X20" s="70"/>
      <c r="Y20" s="50"/>
      <c r="Z20" s="75"/>
      <c r="AA20" s="24"/>
      <c r="AB20" s="70"/>
      <c r="AC20" s="24"/>
    </row>
    <row r="21" spans="1:29" ht="24.75" customHeight="1">
      <c r="A21" s="11" t="s">
        <v>44</v>
      </c>
      <c r="B21" s="256" t="s">
        <v>19</v>
      </c>
      <c r="C21" s="259">
        <f t="shared" si="0"/>
        <v>0</v>
      </c>
      <c r="D21" s="260">
        <f t="shared" si="0"/>
        <v>0</v>
      </c>
      <c r="E21" s="131"/>
      <c r="F21" s="75"/>
      <c r="G21" s="24"/>
      <c r="H21" s="70"/>
      <c r="I21" s="50"/>
      <c r="J21" s="86"/>
      <c r="K21" s="24"/>
      <c r="L21" s="79"/>
      <c r="M21" s="60"/>
      <c r="N21" s="90"/>
      <c r="O21" s="91"/>
      <c r="P21" s="79"/>
      <c r="Q21" s="60"/>
      <c r="R21" s="90"/>
      <c r="S21" s="91"/>
      <c r="T21" s="70"/>
      <c r="U21" s="50"/>
      <c r="V21" s="75"/>
      <c r="W21" s="24"/>
      <c r="X21" s="70"/>
      <c r="Y21" s="50"/>
      <c r="Z21" s="75"/>
      <c r="AA21" s="24"/>
      <c r="AB21" s="70"/>
      <c r="AC21" s="24"/>
    </row>
    <row r="22" spans="1:29" ht="12.6" customHeight="1">
      <c r="A22" s="11"/>
      <c r="B22" s="256" t="s">
        <v>16</v>
      </c>
      <c r="C22" s="259">
        <f t="shared" si="0"/>
        <v>0</v>
      </c>
      <c r="D22" s="260">
        <f t="shared" si="0"/>
        <v>0</v>
      </c>
      <c r="E22" s="131"/>
      <c r="F22" s="75"/>
      <c r="G22" s="24"/>
      <c r="H22" s="70"/>
      <c r="I22" s="50"/>
      <c r="J22" s="86"/>
      <c r="K22" s="24"/>
      <c r="L22" s="79"/>
      <c r="M22" s="60"/>
      <c r="N22" s="90"/>
      <c r="O22" s="91"/>
      <c r="P22" s="79"/>
      <c r="Q22" s="60"/>
      <c r="R22" s="90"/>
      <c r="S22" s="91"/>
      <c r="T22" s="70"/>
      <c r="U22" s="50"/>
      <c r="V22" s="75"/>
      <c r="W22" s="24"/>
      <c r="X22" s="70"/>
      <c r="Y22" s="50"/>
      <c r="Z22" s="75"/>
      <c r="AA22" s="24"/>
      <c r="AB22" s="70"/>
      <c r="AC22" s="24"/>
    </row>
    <row r="23" spans="1:29" ht="18.75">
      <c r="A23" s="11" t="s">
        <v>45</v>
      </c>
      <c r="B23" s="256" t="s">
        <v>20</v>
      </c>
      <c r="C23" s="259">
        <f t="shared" si="0"/>
        <v>0</v>
      </c>
      <c r="D23" s="260">
        <f t="shared" si="0"/>
        <v>0</v>
      </c>
      <c r="E23" s="131"/>
      <c r="F23" s="75"/>
      <c r="G23" s="24"/>
      <c r="H23" s="70"/>
      <c r="I23" s="50"/>
      <c r="J23" s="86"/>
      <c r="K23" s="24"/>
      <c r="L23" s="79"/>
      <c r="M23" s="60"/>
      <c r="N23" s="90"/>
      <c r="O23" s="91"/>
      <c r="P23" s="79"/>
      <c r="Q23" s="60"/>
      <c r="R23" s="90"/>
      <c r="S23" s="91"/>
      <c r="T23" s="70"/>
      <c r="U23" s="50"/>
      <c r="V23" s="75"/>
      <c r="W23" s="24"/>
      <c r="X23" s="70"/>
      <c r="Y23" s="50"/>
      <c r="Z23" s="75"/>
      <c r="AA23" s="24"/>
      <c r="AB23" s="70"/>
      <c r="AC23" s="24"/>
    </row>
    <row r="24" spans="1:29" s="2" customFormat="1" ht="18.75">
      <c r="A24" s="11" t="s">
        <v>46</v>
      </c>
      <c r="B24" s="256" t="s">
        <v>21</v>
      </c>
      <c r="C24" s="259">
        <f t="shared" si="0"/>
        <v>0</v>
      </c>
      <c r="D24" s="260">
        <f t="shared" si="0"/>
        <v>0</v>
      </c>
      <c r="E24" s="131"/>
      <c r="F24" s="75"/>
      <c r="G24" s="24"/>
      <c r="H24" s="70"/>
      <c r="I24" s="50"/>
      <c r="J24" s="86"/>
      <c r="K24" s="24"/>
      <c r="L24" s="81"/>
      <c r="M24" s="62"/>
      <c r="N24" s="95"/>
      <c r="O24" s="96"/>
      <c r="P24" s="81"/>
      <c r="Q24" s="62"/>
      <c r="R24" s="95"/>
      <c r="S24" s="96"/>
      <c r="T24" s="70"/>
      <c r="U24" s="50"/>
      <c r="V24" s="75"/>
      <c r="W24" s="24"/>
      <c r="X24" s="70"/>
      <c r="Y24" s="50"/>
      <c r="Z24" s="75"/>
      <c r="AA24" s="24"/>
      <c r="AB24" s="70"/>
      <c r="AC24" s="24"/>
    </row>
    <row r="25" spans="1:29" s="2" customFormat="1" ht="18.75">
      <c r="A25" s="11" t="s">
        <v>47</v>
      </c>
      <c r="B25" s="256" t="s">
        <v>22</v>
      </c>
      <c r="C25" s="259">
        <f t="shared" si="0"/>
        <v>0</v>
      </c>
      <c r="D25" s="260">
        <f t="shared" si="0"/>
        <v>0</v>
      </c>
      <c r="E25" s="131"/>
      <c r="F25" s="75"/>
      <c r="G25" s="24"/>
      <c r="H25" s="70"/>
      <c r="I25" s="50"/>
      <c r="J25" s="86"/>
      <c r="K25" s="24"/>
      <c r="L25" s="81"/>
      <c r="M25" s="62"/>
      <c r="N25" s="95"/>
      <c r="O25" s="96"/>
      <c r="P25" s="81"/>
      <c r="Q25" s="62"/>
      <c r="R25" s="95"/>
      <c r="S25" s="96"/>
      <c r="T25" s="70"/>
      <c r="U25" s="50"/>
      <c r="V25" s="75"/>
      <c r="W25" s="24"/>
      <c r="X25" s="70"/>
      <c r="Y25" s="50"/>
      <c r="Z25" s="75"/>
      <c r="AA25" s="24"/>
      <c r="AB25" s="70"/>
      <c r="AC25" s="24"/>
    </row>
    <row r="26" spans="1:29" s="2" customFormat="1" ht="18.75">
      <c r="A26" s="11" t="s">
        <v>48</v>
      </c>
      <c r="B26" s="256" t="s">
        <v>31</v>
      </c>
      <c r="C26" s="259">
        <f t="shared" si="0"/>
        <v>0</v>
      </c>
      <c r="D26" s="260">
        <f t="shared" si="0"/>
        <v>0</v>
      </c>
      <c r="E26" s="131"/>
      <c r="F26" s="75"/>
      <c r="G26" s="24"/>
      <c r="H26" s="70"/>
      <c r="I26" s="50"/>
      <c r="J26" s="86"/>
      <c r="K26" s="24"/>
      <c r="L26" s="81"/>
      <c r="M26" s="62"/>
      <c r="N26" s="95"/>
      <c r="O26" s="96"/>
      <c r="P26" s="81"/>
      <c r="Q26" s="62"/>
      <c r="R26" s="95"/>
      <c r="S26" s="96"/>
      <c r="T26" s="70"/>
      <c r="U26" s="50"/>
      <c r="V26" s="75"/>
      <c r="W26" s="24"/>
      <c r="X26" s="70"/>
      <c r="Y26" s="50"/>
      <c r="Z26" s="75"/>
      <c r="AA26" s="24"/>
      <c r="AB26" s="70"/>
      <c r="AC26" s="24"/>
    </row>
    <row r="27" spans="1:29" s="2" customFormat="1" ht="24" customHeight="1">
      <c r="A27" s="11" t="s">
        <v>49</v>
      </c>
      <c r="B27" s="256" t="s">
        <v>23</v>
      </c>
      <c r="C27" s="259">
        <f t="shared" si="0"/>
        <v>0</v>
      </c>
      <c r="D27" s="260">
        <f t="shared" si="0"/>
        <v>0</v>
      </c>
      <c r="E27" s="131"/>
      <c r="F27" s="75"/>
      <c r="G27" s="24"/>
      <c r="H27" s="70"/>
      <c r="I27" s="50"/>
      <c r="J27" s="86"/>
      <c r="K27" s="24"/>
      <c r="L27" s="81"/>
      <c r="M27" s="62"/>
      <c r="N27" s="95"/>
      <c r="O27" s="96"/>
      <c r="P27" s="81"/>
      <c r="Q27" s="62"/>
      <c r="R27" s="95"/>
      <c r="S27" s="96"/>
      <c r="T27" s="70"/>
      <c r="U27" s="50"/>
      <c r="V27" s="75"/>
      <c r="W27" s="24"/>
      <c r="X27" s="70"/>
      <c r="Y27" s="50"/>
      <c r="Z27" s="75"/>
      <c r="AA27" s="24"/>
      <c r="AB27" s="70"/>
      <c r="AC27" s="24"/>
    </row>
    <row r="28" spans="1:29" s="2" customFormat="1" ht="13.5" customHeight="1">
      <c r="A28" s="11"/>
      <c r="B28" s="256" t="s">
        <v>16</v>
      </c>
      <c r="C28" s="259">
        <f t="shared" si="0"/>
        <v>0</v>
      </c>
      <c r="D28" s="260">
        <f t="shared" si="0"/>
        <v>0</v>
      </c>
      <c r="E28" s="131"/>
      <c r="F28" s="75"/>
      <c r="G28" s="24"/>
      <c r="H28" s="70"/>
      <c r="I28" s="50"/>
      <c r="J28" s="86"/>
      <c r="K28" s="24"/>
      <c r="L28" s="81"/>
      <c r="M28" s="62"/>
      <c r="N28" s="95"/>
      <c r="O28" s="96"/>
      <c r="P28" s="81"/>
      <c r="Q28" s="62"/>
      <c r="R28" s="95"/>
      <c r="S28" s="96"/>
      <c r="T28" s="70"/>
      <c r="U28" s="50"/>
      <c r="V28" s="75"/>
      <c r="W28" s="24"/>
      <c r="X28" s="70"/>
      <c r="Y28" s="50"/>
      <c r="Z28" s="75"/>
      <c r="AA28" s="24"/>
      <c r="AB28" s="70"/>
      <c r="AC28" s="24"/>
    </row>
    <row r="29" spans="1:29" s="2" customFormat="1" ht="16.5" customHeight="1">
      <c r="A29" s="11" t="s">
        <v>52</v>
      </c>
      <c r="B29" s="256" t="s">
        <v>55</v>
      </c>
      <c r="C29" s="259">
        <f t="shared" si="0"/>
        <v>0</v>
      </c>
      <c r="D29" s="260">
        <f t="shared" si="0"/>
        <v>0</v>
      </c>
      <c r="E29" s="131"/>
      <c r="F29" s="75"/>
      <c r="G29" s="24"/>
      <c r="H29" s="70"/>
      <c r="I29" s="50"/>
      <c r="J29" s="86"/>
      <c r="K29" s="24"/>
      <c r="L29" s="81"/>
      <c r="M29" s="62"/>
      <c r="N29" s="95"/>
      <c r="O29" s="96"/>
      <c r="P29" s="81"/>
      <c r="Q29" s="62"/>
      <c r="R29" s="95"/>
      <c r="S29" s="96"/>
      <c r="T29" s="70"/>
      <c r="U29" s="50"/>
      <c r="V29" s="75"/>
      <c r="W29" s="24"/>
      <c r="X29" s="70"/>
      <c r="Y29" s="50"/>
      <c r="Z29" s="75"/>
      <c r="AA29" s="24"/>
      <c r="AB29" s="70"/>
      <c r="AC29" s="24"/>
    </row>
    <row r="30" spans="1:29" s="2" customFormat="1" ht="16.5" customHeight="1">
      <c r="A30" s="11" t="s">
        <v>53</v>
      </c>
      <c r="B30" s="256" t="s">
        <v>32</v>
      </c>
      <c r="C30" s="259">
        <f t="shared" si="0"/>
        <v>0</v>
      </c>
      <c r="D30" s="260">
        <f t="shared" si="0"/>
        <v>0</v>
      </c>
      <c r="E30" s="131"/>
      <c r="F30" s="75"/>
      <c r="G30" s="24"/>
      <c r="H30" s="70"/>
      <c r="I30" s="50"/>
      <c r="J30" s="86"/>
      <c r="K30" s="24"/>
      <c r="L30" s="81"/>
      <c r="M30" s="62"/>
      <c r="N30" s="95"/>
      <c r="O30" s="96"/>
      <c r="P30" s="81"/>
      <c r="Q30" s="62"/>
      <c r="R30" s="95"/>
      <c r="S30" s="96"/>
      <c r="T30" s="70"/>
      <c r="U30" s="50"/>
      <c r="V30" s="75"/>
      <c r="W30" s="24"/>
      <c r="X30" s="70"/>
      <c r="Y30" s="50"/>
      <c r="Z30" s="75"/>
      <c r="AA30" s="24"/>
      <c r="AB30" s="70"/>
      <c r="AC30" s="24"/>
    </row>
    <row r="31" spans="1:29" s="2" customFormat="1" ht="18.75">
      <c r="A31" s="11" t="s">
        <v>50</v>
      </c>
      <c r="B31" s="256" t="s">
        <v>33</v>
      </c>
      <c r="C31" s="259">
        <f t="shared" si="0"/>
        <v>0</v>
      </c>
      <c r="D31" s="260">
        <f t="shared" si="0"/>
        <v>0</v>
      </c>
      <c r="E31" s="131"/>
      <c r="F31" s="75"/>
      <c r="G31" s="24"/>
      <c r="H31" s="70"/>
      <c r="I31" s="50"/>
      <c r="J31" s="86"/>
      <c r="K31" s="24"/>
      <c r="L31" s="81"/>
      <c r="M31" s="62"/>
      <c r="N31" s="95"/>
      <c r="O31" s="96"/>
      <c r="P31" s="81"/>
      <c r="Q31" s="62"/>
      <c r="R31" s="95"/>
      <c r="S31" s="96"/>
      <c r="T31" s="70"/>
      <c r="U31" s="50"/>
      <c r="V31" s="75"/>
      <c r="W31" s="24"/>
      <c r="X31" s="70"/>
      <c r="Y31" s="50"/>
      <c r="Z31" s="75"/>
      <c r="AA31" s="24"/>
      <c r="AB31" s="70"/>
      <c r="AC31" s="24"/>
    </row>
    <row r="32" spans="1:29" s="2" customFormat="1" ht="18.75">
      <c r="A32" s="11" t="s">
        <v>56</v>
      </c>
      <c r="B32" s="256" t="s">
        <v>16</v>
      </c>
      <c r="C32" s="259">
        <f t="shared" si="0"/>
        <v>0</v>
      </c>
      <c r="D32" s="260">
        <f t="shared" si="0"/>
        <v>0</v>
      </c>
      <c r="E32" s="131"/>
      <c r="F32" s="75"/>
      <c r="G32" s="24"/>
      <c r="H32" s="70"/>
      <c r="I32" s="50"/>
      <c r="J32" s="86"/>
      <c r="K32" s="24"/>
      <c r="L32" s="81"/>
      <c r="M32" s="62"/>
      <c r="N32" s="95"/>
      <c r="O32" s="96"/>
      <c r="P32" s="81"/>
      <c r="Q32" s="62"/>
      <c r="R32" s="95"/>
      <c r="S32" s="96"/>
      <c r="T32" s="70"/>
      <c r="U32" s="50"/>
      <c r="V32" s="75"/>
      <c r="W32" s="24"/>
      <c r="X32" s="70"/>
      <c r="Y32" s="50"/>
      <c r="Z32" s="75"/>
      <c r="AA32" s="24"/>
      <c r="AB32" s="70"/>
      <c r="AC32" s="24"/>
    </row>
    <row r="33" spans="1:29" s="2" customFormat="1" ht="18.75">
      <c r="A33" s="11" t="s">
        <v>57</v>
      </c>
      <c r="B33" s="256" t="s">
        <v>55</v>
      </c>
      <c r="C33" s="259">
        <f t="shared" si="0"/>
        <v>0</v>
      </c>
      <c r="D33" s="260">
        <f t="shared" si="0"/>
        <v>0</v>
      </c>
      <c r="E33" s="131"/>
      <c r="F33" s="75"/>
      <c r="G33" s="24"/>
      <c r="H33" s="70"/>
      <c r="I33" s="50"/>
      <c r="J33" s="86"/>
      <c r="K33" s="24"/>
      <c r="L33" s="81"/>
      <c r="M33" s="62"/>
      <c r="N33" s="95"/>
      <c r="O33" s="96"/>
      <c r="P33" s="81"/>
      <c r="Q33" s="62"/>
      <c r="R33" s="95"/>
      <c r="S33" s="96"/>
      <c r="T33" s="70"/>
      <c r="U33" s="50"/>
      <c r="V33" s="75"/>
      <c r="W33" s="24"/>
      <c r="X33" s="70"/>
      <c r="Y33" s="50"/>
      <c r="Z33" s="75"/>
      <c r="AA33" s="24"/>
      <c r="AB33" s="70"/>
      <c r="AC33" s="24"/>
    </row>
    <row r="34" spans="1:29" s="2" customFormat="1" ht="18.75">
      <c r="A34" s="11"/>
      <c r="B34" s="256" t="s">
        <v>32</v>
      </c>
      <c r="C34" s="259">
        <f t="shared" si="0"/>
        <v>0</v>
      </c>
      <c r="D34" s="260">
        <f t="shared" si="0"/>
        <v>0</v>
      </c>
      <c r="E34" s="131"/>
      <c r="F34" s="75"/>
      <c r="G34" s="24"/>
      <c r="H34" s="70"/>
      <c r="I34" s="50"/>
      <c r="J34" s="86"/>
      <c r="K34" s="24"/>
      <c r="L34" s="81"/>
      <c r="M34" s="62"/>
      <c r="N34" s="95"/>
      <c r="O34" s="96"/>
      <c r="P34" s="81"/>
      <c r="Q34" s="62"/>
      <c r="R34" s="95"/>
      <c r="S34" s="96"/>
      <c r="T34" s="70"/>
      <c r="U34" s="50"/>
      <c r="V34" s="75"/>
      <c r="W34" s="24"/>
      <c r="X34" s="70"/>
      <c r="Y34" s="50"/>
      <c r="Z34" s="75"/>
      <c r="AA34" s="24"/>
      <c r="AB34" s="70"/>
      <c r="AC34" s="24"/>
    </row>
    <row r="35" spans="1:29" s="2" customFormat="1" ht="18.75">
      <c r="A35" s="11" t="s">
        <v>51</v>
      </c>
      <c r="B35" s="256" t="s">
        <v>34</v>
      </c>
      <c r="C35" s="259">
        <f t="shared" si="0"/>
        <v>0</v>
      </c>
      <c r="D35" s="260">
        <f t="shared" si="0"/>
        <v>0</v>
      </c>
      <c r="E35" s="131"/>
      <c r="F35" s="75"/>
      <c r="G35" s="24"/>
      <c r="H35" s="70"/>
      <c r="I35" s="50"/>
      <c r="J35" s="86"/>
      <c r="K35" s="24"/>
      <c r="L35" s="81"/>
      <c r="M35" s="62"/>
      <c r="N35" s="95"/>
      <c r="O35" s="96"/>
      <c r="P35" s="81"/>
      <c r="Q35" s="62"/>
      <c r="R35" s="95"/>
      <c r="S35" s="96"/>
      <c r="T35" s="70"/>
      <c r="U35" s="50"/>
      <c r="V35" s="75"/>
      <c r="W35" s="24"/>
      <c r="X35" s="70"/>
      <c r="Y35" s="50"/>
      <c r="Z35" s="75"/>
      <c r="AA35" s="24"/>
      <c r="AB35" s="70"/>
      <c r="AC35" s="24"/>
    </row>
    <row r="36" spans="1:29" s="2" customFormat="1" ht="18.75">
      <c r="A36" s="11"/>
      <c r="B36" s="256" t="s">
        <v>102</v>
      </c>
      <c r="C36" s="259">
        <f t="shared" si="0"/>
        <v>106.2</v>
      </c>
      <c r="D36" s="260">
        <f t="shared" si="0"/>
        <v>106.2</v>
      </c>
      <c r="E36" s="131">
        <v>100</v>
      </c>
      <c r="F36" s="75"/>
      <c r="G36" s="24"/>
      <c r="H36" s="70"/>
      <c r="I36" s="50"/>
      <c r="J36" s="86"/>
      <c r="K36" s="24"/>
      <c r="L36" s="81"/>
      <c r="M36" s="62"/>
      <c r="N36" s="95"/>
      <c r="O36" s="96"/>
      <c r="P36" s="81"/>
      <c r="Q36" s="62"/>
      <c r="R36" s="95"/>
      <c r="S36" s="96"/>
      <c r="T36" s="70"/>
      <c r="U36" s="50"/>
      <c r="V36" s="75">
        <v>106.2</v>
      </c>
      <c r="W36" s="24">
        <v>106.2</v>
      </c>
      <c r="X36" s="70"/>
      <c r="Y36" s="50"/>
      <c r="Z36" s="75"/>
      <c r="AA36" s="24"/>
      <c r="AB36" s="70"/>
      <c r="AC36" s="24"/>
    </row>
    <row r="37" spans="1:29" s="2" customFormat="1" ht="18.75">
      <c r="A37" s="11" t="s">
        <v>58</v>
      </c>
      <c r="B37" s="256" t="s">
        <v>55</v>
      </c>
      <c r="C37" s="259">
        <f t="shared" si="0"/>
        <v>0</v>
      </c>
      <c r="D37" s="260">
        <f t="shared" si="0"/>
        <v>0</v>
      </c>
      <c r="E37" s="131"/>
      <c r="F37" s="75"/>
      <c r="G37" s="24"/>
      <c r="H37" s="70"/>
      <c r="I37" s="50"/>
      <c r="J37" s="86"/>
      <c r="K37" s="24"/>
      <c r="L37" s="81"/>
      <c r="M37" s="62"/>
      <c r="N37" s="95"/>
      <c r="O37" s="96"/>
      <c r="P37" s="81"/>
      <c r="Q37" s="62"/>
      <c r="R37" s="95"/>
      <c r="S37" s="96"/>
      <c r="T37" s="70"/>
      <c r="U37" s="50"/>
      <c r="V37" s="75"/>
      <c r="W37" s="24"/>
      <c r="X37" s="70"/>
      <c r="Y37" s="50"/>
      <c r="Z37" s="75"/>
      <c r="AA37" s="24"/>
      <c r="AB37" s="70"/>
      <c r="AC37" s="24"/>
    </row>
    <row r="38" spans="1:29" s="2" customFormat="1" ht="18.75">
      <c r="A38" s="12" t="s">
        <v>59</v>
      </c>
      <c r="B38" s="256" t="s">
        <v>32</v>
      </c>
      <c r="C38" s="259">
        <f t="shared" si="0"/>
        <v>0</v>
      </c>
      <c r="D38" s="260">
        <f t="shared" si="0"/>
        <v>0</v>
      </c>
      <c r="E38" s="131"/>
      <c r="F38" s="76"/>
      <c r="G38" s="29"/>
      <c r="H38" s="71"/>
      <c r="I38" s="51"/>
      <c r="J38" s="87"/>
      <c r="K38" s="29"/>
      <c r="L38" s="81"/>
      <c r="M38" s="62"/>
      <c r="N38" s="95"/>
      <c r="O38" s="96"/>
      <c r="P38" s="81"/>
      <c r="Q38" s="62"/>
      <c r="R38" s="95"/>
      <c r="S38" s="96"/>
      <c r="T38" s="70"/>
      <c r="U38" s="50"/>
      <c r="V38" s="75"/>
      <c r="W38" s="24"/>
      <c r="X38" s="70"/>
      <c r="Y38" s="50"/>
      <c r="Z38" s="75"/>
      <c r="AA38" s="24"/>
      <c r="AB38" s="70"/>
      <c r="AC38" s="24"/>
    </row>
    <row r="39" spans="1:29" s="2" customFormat="1" ht="19.5" thickBot="1">
      <c r="A39" s="12" t="s">
        <v>61</v>
      </c>
      <c r="B39" s="261" t="s">
        <v>62</v>
      </c>
      <c r="C39" s="259">
        <f t="shared" si="0"/>
        <v>0</v>
      </c>
      <c r="D39" s="262">
        <f t="shared" si="0"/>
        <v>0</v>
      </c>
      <c r="E39" s="132"/>
      <c r="F39" s="76">
        <v>0</v>
      </c>
      <c r="G39" s="29">
        <v>0</v>
      </c>
      <c r="H39" s="71">
        <v>0</v>
      </c>
      <c r="I39" s="51">
        <v>0</v>
      </c>
      <c r="J39" s="87">
        <v>0</v>
      </c>
      <c r="K39" s="29">
        <v>0</v>
      </c>
      <c r="L39" s="82">
        <v>0</v>
      </c>
      <c r="M39" s="63">
        <v>0</v>
      </c>
      <c r="N39" s="231">
        <v>0</v>
      </c>
      <c r="O39" s="98">
        <v>0</v>
      </c>
      <c r="P39" s="82">
        <v>0</v>
      </c>
      <c r="Q39" s="63">
        <v>0</v>
      </c>
      <c r="R39" s="97">
        <v>0</v>
      </c>
      <c r="S39" s="98">
        <v>0</v>
      </c>
      <c r="T39" s="71">
        <v>0</v>
      </c>
      <c r="U39" s="51">
        <v>0</v>
      </c>
      <c r="V39" s="76">
        <v>0</v>
      </c>
      <c r="W39" s="29">
        <v>0</v>
      </c>
      <c r="X39" s="71"/>
      <c r="Y39" s="51"/>
      <c r="Z39" s="76"/>
      <c r="AA39" s="29"/>
      <c r="AB39" s="71"/>
      <c r="AC39" s="29"/>
    </row>
    <row r="40" spans="1:29" s="2" customFormat="1" ht="23.25" customHeight="1" thickBot="1">
      <c r="A40" s="263"/>
      <c r="B40" s="264" t="s">
        <v>8</v>
      </c>
      <c r="C40" s="265">
        <v>106.2</v>
      </c>
      <c r="D40" s="266">
        <f>SUM(G40+I40+K40+M40+O40+Q40+S40+U40+W40+Y40+AA40+AC40)</f>
        <v>106.2</v>
      </c>
      <c r="E40" s="134">
        <f>SUM(D40*100/C40)</f>
        <v>100</v>
      </c>
      <c r="F40" s="133">
        <f t="shared" ref="F40:AC40" si="1">SUM(F8+F9+F10+F21+F27+F31+F35+F39)</f>
        <v>0</v>
      </c>
      <c r="G40" s="135">
        <f t="shared" si="1"/>
        <v>0</v>
      </c>
      <c r="H40" s="136">
        <f t="shared" si="1"/>
        <v>0</v>
      </c>
      <c r="I40" s="119">
        <f t="shared" si="1"/>
        <v>0</v>
      </c>
      <c r="J40" s="133">
        <f t="shared" si="1"/>
        <v>0</v>
      </c>
      <c r="K40" s="135">
        <f t="shared" si="1"/>
        <v>0</v>
      </c>
      <c r="L40" s="136">
        <f t="shared" si="1"/>
        <v>0</v>
      </c>
      <c r="M40" s="119">
        <f t="shared" si="1"/>
        <v>0</v>
      </c>
      <c r="N40" s="133">
        <f t="shared" si="1"/>
        <v>0</v>
      </c>
      <c r="O40" s="135">
        <f t="shared" si="1"/>
        <v>0</v>
      </c>
      <c r="P40" s="136">
        <f t="shared" si="1"/>
        <v>0</v>
      </c>
      <c r="Q40" s="119">
        <f t="shared" si="1"/>
        <v>0</v>
      </c>
      <c r="R40" s="133">
        <f t="shared" si="1"/>
        <v>0</v>
      </c>
      <c r="S40" s="135">
        <f t="shared" si="1"/>
        <v>0</v>
      </c>
      <c r="T40" s="136">
        <f t="shared" si="1"/>
        <v>0</v>
      </c>
      <c r="U40" s="119">
        <f t="shared" si="1"/>
        <v>0</v>
      </c>
      <c r="V40" s="133">
        <v>106.2</v>
      </c>
      <c r="W40" s="135">
        <v>106.2</v>
      </c>
      <c r="X40" s="136">
        <f t="shared" si="1"/>
        <v>0</v>
      </c>
      <c r="Y40" s="119">
        <f t="shared" si="1"/>
        <v>0</v>
      </c>
      <c r="Z40" s="133">
        <f t="shared" si="1"/>
        <v>0</v>
      </c>
      <c r="AA40" s="135">
        <f t="shared" si="1"/>
        <v>0</v>
      </c>
      <c r="AB40" s="136">
        <f t="shared" si="1"/>
        <v>0</v>
      </c>
      <c r="AC40" s="135">
        <f t="shared" si="1"/>
        <v>0</v>
      </c>
    </row>
    <row r="41" spans="1:29" s="2" customFormat="1" ht="18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9" s="2" customFormat="1" ht="18.75">
      <c r="A42" s="13"/>
      <c r="B42" s="3" t="s">
        <v>9</v>
      </c>
      <c r="C42" s="3"/>
      <c r="D42" s="3"/>
      <c r="E42" s="31"/>
      <c r="F42" s="3"/>
      <c r="G42" s="3" t="s">
        <v>64</v>
      </c>
      <c r="H42" s="3"/>
      <c r="I42" s="14"/>
      <c r="J42" s="14"/>
      <c r="K42" s="14"/>
    </row>
    <row r="43" spans="1:29" s="2" customFormat="1" ht="16.5" customHeight="1">
      <c r="A43" s="6"/>
      <c r="B43" s="1"/>
      <c r="C43" s="1"/>
      <c r="D43" s="1"/>
      <c r="E43" s="7" t="s">
        <v>54</v>
      </c>
      <c r="F43" s="1"/>
      <c r="G43" s="1"/>
      <c r="H43" s="1"/>
      <c r="I43" s="1"/>
      <c r="J43" s="1"/>
      <c r="K43" s="1"/>
    </row>
    <row r="44" spans="1:29" s="2" customFormat="1" ht="18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9" s="2" customFormat="1" ht="18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9" s="2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29" s="2" customFormat="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29" s="2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8">
      <c r="A49"/>
      <c r="B49" s="5"/>
      <c r="C49" s="5"/>
      <c r="D49" s="5"/>
      <c r="E49" s="5"/>
      <c r="F49" s="5"/>
      <c r="G49" s="5"/>
      <c r="H49" s="5"/>
      <c r="I49" s="5"/>
      <c r="J49" s="5"/>
      <c r="K49"/>
    </row>
    <row r="50" spans="1:11" s="2" customFormat="1" ht="18">
      <c r="A50"/>
      <c r="B50" s="5"/>
      <c r="C50" s="5"/>
      <c r="D50" s="5"/>
      <c r="E50" s="5"/>
      <c r="F50" s="5"/>
      <c r="G50" s="5"/>
      <c r="H50" s="5"/>
      <c r="I50" s="5"/>
      <c r="J50" s="5"/>
      <c r="K50"/>
    </row>
    <row r="51" spans="1:11" s="2" customFormat="1" ht="18">
      <c r="A51"/>
      <c r="B51" s="5"/>
      <c r="C51" s="5"/>
      <c r="D51" s="5"/>
      <c r="E51" s="5"/>
      <c r="F51" s="5"/>
      <c r="G51" s="5"/>
      <c r="H51" s="5"/>
      <c r="I51" s="5"/>
      <c r="J51" s="5"/>
      <c r="K51"/>
    </row>
    <row r="52" spans="1:11">
      <c r="B52" s="5"/>
      <c r="C52" s="5"/>
      <c r="D52" s="5"/>
      <c r="E52" s="5"/>
      <c r="F52" s="5"/>
      <c r="G52" s="5"/>
      <c r="H52" s="5"/>
      <c r="I52" s="5"/>
      <c r="J52" s="5"/>
    </row>
    <row r="53" spans="1:11">
      <c r="B53" s="5"/>
      <c r="C53" s="5"/>
      <c r="D53" s="5"/>
      <c r="E53" s="5"/>
      <c r="F53" s="5"/>
      <c r="G53" s="5"/>
      <c r="H53" s="5"/>
      <c r="I53" s="5"/>
      <c r="J53" s="5"/>
    </row>
    <row r="54" spans="1:11">
      <c r="B54" s="5"/>
      <c r="C54" s="5"/>
      <c r="D54" s="5"/>
      <c r="E54" s="5"/>
      <c r="F54" s="5"/>
      <c r="G54" s="5"/>
      <c r="H54" s="5"/>
      <c r="I54" s="5"/>
      <c r="J54" s="5"/>
    </row>
    <row r="55" spans="1:11">
      <c r="B55" s="5"/>
      <c r="C55" s="5"/>
      <c r="D55" s="5"/>
      <c r="E55" s="5"/>
      <c r="F55" s="5"/>
      <c r="G55" s="5"/>
      <c r="H55" s="5"/>
      <c r="I55" s="5"/>
      <c r="J55" s="5"/>
    </row>
    <row r="56" spans="1:11">
      <c r="B56" s="5"/>
      <c r="C56" s="5"/>
      <c r="D56" s="5"/>
      <c r="E56" s="5"/>
      <c r="F56" s="5"/>
      <c r="G56" s="5"/>
      <c r="H56" s="5"/>
      <c r="I56" s="5"/>
      <c r="J56" s="5"/>
    </row>
    <row r="57" spans="1:11">
      <c r="B57" s="5"/>
      <c r="C57" s="5"/>
      <c r="D57" s="5"/>
      <c r="E57" s="5"/>
      <c r="F57" s="5"/>
      <c r="G57" s="5"/>
      <c r="H57" s="5"/>
      <c r="I57" s="5"/>
      <c r="J57" s="5"/>
    </row>
    <row r="58" spans="1:11">
      <c r="B58" s="5"/>
      <c r="C58" s="5"/>
      <c r="D58" s="5"/>
      <c r="E58" s="5"/>
      <c r="F58" s="5"/>
      <c r="G58" s="5"/>
      <c r="H58" s="5"/>
      <c r="I58" s="5"/>
      <c r="J58" s="5"/>
    </row>
    <row r="59" spans="1:11">
      <c r="B59" s="5"/>
      <c r="C59" s="5"/>
      <c r="D59" s="5"/>
      <c r="E59" s="5"/>
      <c r="F59" s="5"/>
      <c r="G59" s="5"/>
      <c r="H59" s="5"/>
      <c r="I59" s="5"/>
      <c r="J59" s="5"/>
    </row>
    <row r="60" spans="1:11">
      <c r="B60" s="5"/>
      <c r="C60" s="5"/>
      <c r="D60" s="5"/>
      <c r="E60" s="5"/>
      <c r="F60" s="5"/>
      <c r="G60" s="5"/>
      <c r="H60" s="5"/>
      <c r="I60" s="5"/>
      <c r="J60" s="5"/>
    </row>
    <row r="61" spans="1:11">
      <c r="B61" s="5"/>
      <c r="C61" s="5"/>
      <c r="D61" s="5"/>
      <c r="E61" s="5"/>
      <c r="F61" s="5"/>
      <c r="G61" s="5"/>
      <c r="H61" s="5"/>
      <c r="I61" s="5"/>
      <c r="J61" s="5"/>
    </row>
    <row r="62" spans="1:11">
      <c r="B62" s="5"/>
      <c r="C62" s="5"/>
      <c r="D62" s="5"/>
      <c r="E62" s="5"/>
      <c r="F62" s="5"/>
      <c r="G62" s="5"/>
      <c r="H62" s="5"/>
      <c r="I62" s="5"/>
      <c r="J62" s="5"/>
    </row>
    <row r="63" spans="1:11">
      <c r="B63" s="5"/>
      <c r="C63" s="5"/>
      <c r="D63" s="5"/>
      <c r="E63" s="5"/>
      <c r="F63" s="5"/>
      <c r="G63" s="5"/>
      <c r="H63" s="5"/>
      <c r="I63" s="5"/>
      <c r="J63" s="5"/>
    </row>
    <row r="64" spans="1:11">
      <c r="B64" s="5"/>
      <c r="C64" s="5"/>
      <c r="D64" s="5"/>
      <c r="E64" s="5"/>
      <c r="F64" s="5"/>
      <c r="G64" s="5"/>
      <c r="H64" s="5"/>
      <c r="I64" s="5"/>
      <c r="J64" s="5"/>
    </row>
    <row r="65" spans="2:10">
      <c r="B65" s="5"/>
      <c r="C65" s="5"/>
      <c r="D65" s="5"/>
      <c r="E65" s="5"/>
      <c r="F65" s="5"/>
      <c r="G65" s="5"/>
      <c r="H65" s="5"/>
      <c r="I65" s="5"/>
      <c r="J65" s="5"/>
    </row>
    <row r="66" spans="2:10">
      <c r="B66" s="5"/>
      <c r="C66" s="5"/>
      <c r="D66" s="5"/>
      <c r="E66" s="5"/>
      <c r="F66" s="5"/>
      <c r="G66" s="5"/>
      <c r="H66" s="5"/>
      <c r="I66" s="5"/>
      <c r="J66" s="5"/>
    </row>
    <row r="67" spans="2:10">
      <c r="B67" s="5"/>
      <c r="C67" s="5"/>
      <c r="D67" s="5"/>
      <c r="E67" s="5"/>
      <c r="F67" s="5"/>
      <c r="G67" s="5"/>
      <c r="H67" s="5"/>
      <c r="I67" s="5"/>
      <c r="J67" s="5"/>
    </row>
    <row r="68" spans="2:10">
      <c r="B68" s="5"/>
      <c r="C68" s="5"/>
      <c r="D68" s="5"/>
      <c r="E68" s="5"/>
      <c r="F68" s="5"/>
      <c r="G68" s="5"/>
      <c r="H68" s="5"/>
      <c r="I68" s="5"/>
      <c r="J68" s="5"/>
    </row>
    <row r="69" spans="2:10">
      <c r="B69" s="5"/>
      <c r="C69" s="5"/>
      <c r="D69" s="5"/>
      <c r="E69" s="5"/>
      <c r="F69" s="5"/>
      <c r="G69" s="5"/>
      <c r="H69" s="5"/>
      <c r="I69" s="5"/>
      <c r="J69" s="5"/>
    </row>
    <row r="70" spans="2:10">
      <c r="B70" s="5"/>
      <c r="C70" s="5"/>
      <c r="D70" s="5"/>
      <c r="E70" s="5"/>
      <c r="F70" s="5"/>
      <c r="G70" s="5"/>
      <c r="H70" s="5"/>
      <c r="I70" s="5"/>
      <c r="J70" s="5"/>
    </row>
    <row r="71" spans="2:10">
      <c r="B71" s="5"/>
      <c r="C71" s="5"/>
      <c r="D71" s="5"/>
      <c r="E71" s="5"/>
      <c r="F71" s="5"/>
      <c r="G71" s="5"/>
      <c r="H71" s="5"/>
      <c r="I71" s="5"/>
      <c r="J71" s="5"/>
    </row>
    <row r="72" spans="2:10">
      <c r="B72" s="5"/>
      <c r="C72" s="5"/>
      <c r="D72" s="5"/>
      <c r="E72" s="5"/>
      <c r="F72" s="5"/>
      <c r="G72" s="5"/>
      <c r="H72" s="5"/>
      <c r="I72" s="5"/>
      <c r="J72" s="5"/>
    </row>
    <row r="73" spans="2:10">
      <c r="B73" s="5"/>
      <c r="C73" s="5"/>
      <c r="D73" s="5"/>
      <c r="E73" s="5"/>
      <c r="F73" s="5"/>
      <c r="G73" s="5"/>
      <c r="H73" s="5"/>
      <c r="I73" s="5"/>
      <c r="J73" s="5"/>
    </row>
    <row r="74" spans="2:10">
      <c r="B74" s="5"/>
      <c r="C74" s="5"/>
      <c r="D74" s="5"/>
      <c r="E74" s="5"/>
      <c r="F74" s="5"/>
      <c r="G74" s="5"/>
      <c r="H74" s="5"/>
      <c r="I74" s="5"/>
      <c r="J74" s="5"/>
    </row>
    <row r="75" spans="2:10">
      <c r="B75" s="5"/>
      <c r="C75" s="5"/>
      <c r="D75" s="5"/>
      <c r="E75" s="5"/>
      <c r="F75" s="5"/>
      <c r="G75" s="5"/>
      <c r="H75" s="5"/>
      <c r="I75" s="5"/>
      <c r="J75" s="5"/>
    </row>
    <row r="76" spans="2:10">
      <c r="B76" s="5"/>
      <c r="C76" s="5"/>
      <c r="D76" s="5"/>
      <c r="E76" s="5"/>
      <c r="F76" s="5"/>
      <c r="G76" s="5"/>
      <c r="H76" s="5"/>
      <c r="I76" s="5"/>
      <c r="J76" s="5"/>
    </row>
    <row r="77" spans="2:10">
      <c r="B77" s="5"/>
      <c r="C77" s="5"/>
      <c r="D77" s="5"/>
      <c r="E77" s="5"/>
      <c r="F77" s="5"/>
      <c r="G77" s="5"/>
      <c r="H77" s="5"/>
      <c r="I77" s="5"/>
      <c r="J77" s="5"/>
    </row>
    <row r="78" spans="2:10">
      <c r="B78" s="5"/>
      <c r="C78" s="5"/>
      <c r="D78" s="5"/>
      <c r="E78" s="5"/>
      <c r="F78" s="5"/>
      <c r="G78" s="5"/>
      <c r="H78" s="5"/>
      <c r="I78" s="5"/>
      <c r="J78" s="5"/>
    </row>
    <row r="79" spans="2:10">
      <c r="B79" s="5"/>
      <c r="C79" s="5"/>
      <c r="D79" s="5"/>
      <c r="E79" s="5"/>
      <c r="F79" s="5"/>
      <c r="G79" s="5"/>
      <c r="H79" s="5"/>
      <c r="I79" s="5"/>
      <c r="J79" s="5"/>
    </row>
    <row r="80" spans="2:10">
      <c r="B80" s="5"/>
      <c r="C80" s="5"/>
      <c r="D80" s="5"/>
      <c r="E80" s="5"/>
      <c r="F80" s="5"/>
      <c r="G80" s="5"/>
      <c r="H80" s="5"/>
      <c r="I80" s="5"/>
      <c r="J80" s="5"/>
    </row>
    <row r="81" spans="2:10">
      <c r="B81" s="5"/>
      <c r="C81" s="5"/>
      <c r="D81" s="5"/>
      <c r="E81" s="5"/>
      <c r="F81" s="5"/>
      <c r="G81" s="5"/>
      <c r="H81" s="5"/>
      <c r="I81" s="5"/>
      <c r="J81" s="5"/>
    </row>
    <row r="82" spans="2:10">
      <c r="B82" s="5"/>
      <c r="C82" s="5"/>
      <c r="D82" s="5"/>
      <c r="E82" s="5"/>
      <c r="F82" s="5"/>
      <c r="G82" s="5"/>
      <c r="H82" s="5"/>
      <c r="I82" s="5"/>
      <c r="J82" s="5"/>
    </row>
    <row r="83" spans="2:10">
      <c r="B83" s="5"/>
      <c r="C83" s="5"/>
      <c r="D83" s="5"/>
      <c r="E83" s="5"/>
      <c r="F83" s="5"/>
      <c r="G83" s="5"/>
      <c r="H83" s="5"/>
      <c r="I83" s="5"/>
      <c r="J83" s="5"/>
    </row>
    <row r="84" spans="2:10">
      <c r="B84" s="5"/>
      <c r="C84" s="5"/>
      <c r="D84" s="5"/>
      <c r="E84" s="5"/>
      <c r="F84" s="5"/>
      <c r="G84" s="5"/>
      <c r="H84" s="5"/>
      <c r="I84" s="5"/>
      <c r="J84" s="5"/>
    </row>
    <row r="85" spans="2:10">
      <c r="B85" s="5"/>
      <c r="C85" s="5"/>
      <c r="D85" s="5"/>
      <c r="E85" s="5"/>
      <c r="F85" s="5"/>
      <c r="G85" s="5"/>
      <c r="H85" s="5"/>
      <c r="I85" s="5"/>
      <c r="J85" s="5"/>
    </row>
    <row r="86" spans="2:10">
      <c r="B86" s="5"/>
      <c r="C86" s="5"/>
      <c r="D86" s="5"/>
      <c r="E86" s="5"/>
      <c r="F86" s="5"/>
      <c r="G86" s="5"/>
      <c r="H86" s="5"/>
      <c r="I86" s="5"/>
      <c r="J86" s="5"/>
    </row>
    <row r="87" spans="2:10">
      <c r="B87" s="5"/>
      <c r="C87" s="5"/>
      <c r="D87" s="5"/>
      <c r="E87" s="5"/>
      <c r="F87" s="5"/>
      <c r="G87" s="5"/>
      <c r="H87" s="5"/>
      <c r="I87" s="5"/>
      <c r="J87" s="5"/>
    </row>
    <row r="88" spans="2:10">
      <c r="B88" s="5"/>
      <c r="C88" s="5"/>
      <c r="D88" s="5"/>
      <c r="E88" s="5"/>
      <c r="F88" s="5"/>
      <c r="G88" s="5"/>
      <c r="H88" s="5"/>
      <c r="I88" s="5"/>
      <c r="J88" s="5"/>
    </row>
    <row r="89" spans="2:10">
      <c r="B89" s="5"/>
      <c r="C89" s="5"/>
      <c r="D89" s="5"/>
      <c r="E89" s="5"/>
      <c r="F89" s="5"/>
      <c r="G89" s="5"/>
      <c r="H89" s="5"/>
      <c r="I89" s="5"/>
      <c r="J89" s="5"/>
    </row>
    <row r="90" spans="2:10">
      <c r="B90" s="5"/>
      <c r="C90" s="5"/>
      <c r="D90" s="5"/>
      <c r="E90" s="5"/>
      <c r="F90" s="5"/>
      <c r="G90" s="5"/>
      <c r="H90" s="5"/>
      <c r="I90" s="5"/>
      <c r="J90" s="5"/>
    </row>
    <row r="91" spans="2:10">
      <c r="B91" s="5"/>
      <c r="C91" s="5"/>
      <c r="D91" s="5"/>
      <c r="E91" s="5"/>
      <c r="F91" s="5"/>
      <c r="G91" s="5"/>
      <c r="H91" s="5"/>
      <c r="I91" s="5"/>
      <c r="J91" s="5"/>
    </row>
    <row r="92" spans="2:10">
      <c r="B92" s="5"/>
      <c r="C92" s="5"/>
      <c r="D92" s="5"/>
      <c r="E92" s="5"/>
      <c r="F92" s="5"/>
      <c r="G92" s="5"/>
      <c r="H92" s="5"/>
      <c r="I92" s="5"/>
      <c r="J92" s="5"/>
    </row>
    <row r="93" spans="2:10">
      <c r="B93" s="5"/>
      <c r="C93" s="5"/>
      <c r="D93" s="5"/>
      <c r="E93" s="5"/>
      <c r="F93" s="5"/>
      <c r="G93" s="5"/>
      <c r="H93" s="5"/>
      <c r="I93" s="5"/>
      <c r="J93" s="5"/>
    </row>
    <row r="94" spans="2:10">
      <c r="B94" s="5"/>
      <c r="C94" s="5"/>
      <c r="D94" s="5"/>
      <c r="E94" s="5"/>
      <c r="F94" s="5"/>
      <c r="G94" s="5"/>
      <c r="H94" s="5"/>
      <c r="I94" s="5"/>
      <c r="J94" s="5"/>
    </row>
    <row r="95" spans="2:10">
      <c r="B95" s="5"/>
      <c r="C95" s="5"/>
      <c r="D95" s="5"/>
      <c r="E95" s="5"/>
      <c r="F95" s="5"/>
      <c r="G95" s="5"/>
      <c r="H95" s="5"/>
      <c r="I95" s="5"/>
      <c r="J95" s="5"/>
    </row>
    <row r="96" spans="2:10">
      <c r="B96" s="5"/>
      <c r="C96" s="5"/>
      <c r="D96" s="5"/>
      <c r="E96" s="5"/>
      <c r="F96" s="5"/>
      <c r="G96" s="5"/>
      <c r="H96" s="5"/>
      <c r="I96" s="5"/>
      <c r="J96" s="5"/>
    </row>
    <row r="97" spans="2:10">
      <c r="B97" s="5"/>
      <c r="C97" s="5"/>
      <c r="D97" s="5"/>
      <c r="E97" s="5"/>
      <c r="F97" s="5"/>
      <c r="G97" s="5"/>
      <c r="H97" s="5"/>
      <c r="I97" s="5"/>
      <c r="J97" s="5"/>
    </row>
    <row r="98" spans="2:10">
      <c r="B98" s="5"/>
      <c r="C98" s="5"/>
      <c r="D98" s="5"/>
      <c r="E98" s="5"/>
      <c r="F98" s="5"/>
      <c r="G98" s="5"/>
      <c r="H98" s="5"/>
      <c r="I98" s="5"/>
      <c r="J98" s="5"/>
    </row>
    <row r="99" spans="2:10">
      <c r="B99" s="5"/>
      <c r="C99" s="5"/>
      <c r="D99" s="5"/>
      <c r="E99" s="5"/>
      <c r="F99" s="5"/>
      <c r="G99" s="5"/>
      <c r="H99" s="5"/>
      <c r="I99" s="5"/>
      <c r="J99" s="5"/>
    </row>
    <row r="100" spans="2:10">
      <c r="B100" s="5"/>
      <c r="C100" s="5"/>
      <c r="D100" s="5"/>
      <c r="E100" s="5"/>
      <c r="F100" s="5"/>
      <c r="G100" s="5"/>
      <c r="H100" s="5"/>
      <c r="I100" s="5"/>
      <c r="J100" s="5"/>
    </row>
    <row r="101" spans="2:10">
      <c r="B101" s="5"/>
      <c r="C101" s="5"/>
      <c r="D101" s="5"/>
      <c r="E101" s="5"/>
      <c r="F101" s="5"/>
      <c r="G101" s="5"/>
      <c r="H101" s="5"/>
      <c r="I101" s="5"/>
      <c r="J101" s="5"/>
    </row>
    <row r="102" spans="2:10">
      <c r="B102" s="5"/>
      <c r="C102" s="5"/>
      <c r="D102" s="5"/>
      <c r="E102" s="5"/>
      <c r="F102" s="5"/>
      <c r="G102" s="5"/>
      <c r="H102" s="5"/>
      <c r="I102" s="5"/>
      <c r="J102" s="5"/>
    </row>
    <row r="103" spans="2:10">
      <c r="B103" s="5"/>
      <c r="C103" s="5"/>
      <c r="D103" s="5"/>
      <c r="E103" s="5"/>
      <c r="F103" s="5"/>
      <c r="G103" s="5"/>
      <c r="H103" s="5"/>
      <c r="I103" s="5"/>
      <c r="J103" s="5"/>
    </row>
    <row r="104" spans="2:10">
      <c r="B104" s="5"/>
      <c r="C104" s="5"/>
      <c r="D104" s="5"/>
      <c r="E104" s="5"/>
      <c r="F104" s="5"/>
      <c r="G104" s="5"/>
      <c r="H104" s="5"/>
      <c r="I104" s="5"/>
      <c r="J104" s="5"/>
    </row>
    <row r="105" spans="2:10">
      <c r="B105" s="5"/>
      <c r="C105" s="5"/>
      <c r="D105" s="5"/>
      <c r="E105" s="5"/>
      <c r="F105" s="5"/>
      <c r="G105" s="5"/>
      <c r="H105" s="5"/>
      <c r="I105" s="5"/>
      <c r="J105" s="5"/>
    </row>
    <row r="106" spans="2:10">
      <c r="B106" s="5"/>
      <c r="C106" s="5"/>
      <c r="D106" s="5"/>
      <c r="E106" s="5"/>
      <c r="F106" s="5"/>
      <c r="G106" s="5"/>
      <c r="H106" s="5"/>
      <c r="I106" s="5"/>
      <c r="J106" s="5"/>
    </row>
    <row r="107" spans="2:10">
      <c r="B107" s="5"/>
      <c r="C107" s="5"/>
      <c r="D107" s="5"/>
      <c r="E107" s="5"/>
      <c r="F107" s="5"/>
      <c r="G107" s="5"/>
      <c r="H107" s="5"/>
      <c r="I107" s="5"/>
      <c r="J107" s="5"/>
    </row>
    <row r="108" spans="2:10">
      <c r="B108" s="5"/>
      <c r="C108" s="5"/>
      <c r="D108" s="5"/>
      <c r="E108" s="5"/>
      <c r="F108" s="5"/>
      <c r="G108" s="5"/>
      <c r="H108" s="5"/>
      <c r="I108" s="5"/>
      <c r="J108" s="5"/>
    </row>
    <row r="109" spans="2:10">
      <c r="B109" s="5"/>
      <c r="C109" s="5"/>
      <c r="D109" s="5"/>
      <c r="E109" s="5"/>
      <c r="F109" s="5"/>
      <c r="G109" s="5"/>
      <c r="H109" s="5"/>
      <c r="I109" s="5"/>
      <c r="J109" s="5"/>
    </row>
    <row r="110" spans="2:10">
      <c r="B110" s="5"/>
      <c r="C110" s="5"/>
      <c r="D110" s="5"/>
      <c r="E110" s="5"/>
      <c r="F110" s="5"/>
      <c r="G110" s="5"/>
      <c r="H110" s="5"/>
      <c r="I110" s="5"/>
      <c r="J110" s="5"/>
    </row>
    <row r="111" spans="2:10">
      <c r="B111" s="5"/>
      <c r="C111" s="5"/>
      <c r="D111" s="5"/>
      <c r="E111" s="5"/>
      <c r="F111" s="5"/>
      <c r="G111" s="5"/>
      <c r="H111" s="5"/>
      <c r="I111" s="5"/>
      <c r="J111" s="5"/>
    </row>
    <row r="112" spans="2:10">
      <c r="B112" s="5"/>
      <c r="C112" s="5"/>
      <c r="D112" s="5"/>
      <c r="E112" s="5"/>
      <c r="F112" s="5"/>
      <c r="G112" s="5"/>
      <c r="H112" s="5"/>
      <c r="I112" s="5"/>
      <c r="J112" s="5"/>
    </row>
    <row r="113" spans="2:10">
      <c r="B113" s="5"/>
      <c r="C113" s="5"/>
      <c r="D113" s="5"/>
      <c r="E113" s="5"/>
      <c r="F113" s="5"/>
      <c r="G113" s="5"/>
      <c r="H113" s="5"/>
      <c r="I113" s="5"/>
      <c r="J113" s="5"/>
    </row>
    <row r="114" spans="2:10">
      <c r="B114" s="5"/>
      <c r="C114" s="5"/>
      <c r="D114" s="5"/>
      <c r="E114" s="5"/>
      <c r="F114" s="5"/>
      <c r="G114" s="5"/>
      <c r="H114" s="5"/>
      <c r="I114" s="5"/>
      <c r="J114" s="5"/>
    </row>
    <row r="115" spans="2:10">
      <c r="B115" s="5"/>
      <c r="C115" s="5"/>
      <c r="D115" s="5"/>
      <c r="E115" s="5"/>
      <c r="F115" s="5"/>
      <c r="G115" s="5"/>
      <c r="H115" s="5"/>
      <c r="I115" s="5"/>
      <c r="J115" s="5"/>
    </row>
    <row r="116" spans="2:10">
      <c r="B116" s="5"/>
      <c r="C116" s="5"/>
      <c r="D116" s="5"/>
      <c r="E116" s="5"/>
      <c r="F116" s="5"/>
      <c r="G116" s="5"/>
      <c r="H116" s="5"/>
      <c r="I116" s="5"/>
      <c r="J116" s="5"/>
    </row>
    <row r="117" spans="2:10">
      <c r="B117" s="5"/>
      <c r="C117" s="5"/>
      <c r="D117" s="5"/>
      <c r="E117" s="5"/>
      <c r="F117" s="5"/>
      <c r="G117" s="5"/>
      <c r="H117" s="5"/>
      <c r="I117" s="5"/>
      <c r="J117" s="5"/>
    </row>
    <row r="118" spans="2:10">
      <c r="B118" s="5"/>
      <c r="C118" s="5"/>
      <c r="D118" s="5"/>
      <c r="E118" s="5"/>
      <c r="F118" s="5"/>
      <c r="G118" s="5"/>
      <c r="H118" s="5"/>
      <c r="I118" s="5"/>
      <c r="J118" s="5"/>
    </row>
    <row r="119" spans="2:10">
      <c r="B119" s="5"/>
      <c r="C119" s="5"/>
      <c r="D119" s="5"/>
      <c r="E119" s="5"/>
      <c r="F119" s="5"/>
      <c r="G119" s="5"/>
      <c r="H119" s="5"/>
      <c r="I119" s="5"/>
      <c r="J119" s="5"/>
    </row>
    <row r="120" spans="2:10">
      <c r="B120" s="5"/>
      <c r="C120" s="5"/>
      <c r="D120" s="5"/>
      <c r="E120" s="5"/>
      <c r="F120" s="5"/>
      <c r="G120" s="5"/>
      <c r="H120" s="5"/>
      <c r="I120" s="5"/>
      <c r="J120" s="5"/>
    </row>
    <row r="121" spans="2:10">
      <c r="B121" s="5"/>
      <c r="C121" s="5"/>
      <c r="D121" s="5"/>
      <c r="E121" s="5"/>
      <c r="F121" s="5"/>
      <c r="G121" s="5"/>
      <c r="H121" s="5"/>
      <c r="I121" s="5"/>
      <c r="J121" s="5"/>
    </row>
    <row r="122" spans="2:10">
      <c r="B122" s="5"/>
      <c r="C122" s="5"/>
      <c r="D122" s="5"/>
      <c r="E122" s="5"/>
      <c r="F122" s="5"/>
      <c r="G122" s="5"/>
      <c r="H122" s="5"/>
      <c r="I122" s="5"/>
      <c r="J122" s="5"/>
    </row>
    <row r="123" spans="2:10">
      <c r="B123" s="5"/>
      <c r="C123" s="5"/>
      <c r="D123" s="5"/>
      <c r="E123" s="5"/>
      <c r="F123" s="5"/>
      <c r="G123" s="5"/>
      <c r="H123" s="5"/>
      <c r="I123" s="5"/>
      <c r="J123" s="5"/>
    </row>
  </sheetData>
  <mergeCells count="20">
    <mergeCell ref="A1:K1"/>
    <mergeCell ref="L1:M1"/>
    <mergeCell ref="A2:K2"/>
    <mergeCell ref="A3:K3"/>
    <mergeCell ref="A5:A7"/>
    <mergeCell ref="B5:B7"/>
    <mergeCell ref="C5:E6"/>
    <mergeCell ref="F5:AC5"/>
    <mergeCell ref="F6:G6"/>
    <mergeCell ref="H6:I6"/>
    <mergeCell ref="V6:W6"/>
    <mergeCell ref="X6:Y6"/>
    <mergeCell ref="Z6:AA6"/>
    <mergeCell ref="AB6:AC6"/>
    <mergeCell ref="J6:K6"/>
    <mergeCell ref="L6:M6"/>
    <mergeCell ref="N6:O6"/>
    <mergeCell ref="P6:Q6"/>
    <mergeCell ref="R6:S6"/>
    <mergeCell ref="T6:U6"/>
  </mergeCells>
  <pageMargins left="0.70866141732283472" right="0.70866141732283472" top="0.35433070866141736" bottom="0.19685039370078741" header="0.31496062992125984" footer="0.11811023622047245"/>
  <pageSetup paperSize="9" scale="7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3"/>
  <sheetViews>
    <sheetView zoomScale="50" zoomScaleNormal="50" workbookViewId="0">
      <selection activeCell="K46" sqref="K46"/>
    </sheetView>
  </sheetViews>
  <sheetFormatPr defaultRowHeight="12.75"/>
  <cols>
    <col min="1" max="1" width="8.85546875" customWidth="1"/>
    <col min="2" max="2" width="51.140625" customWidth="1"/>
    <col min="3" max="3" width="11.85546875" customWidth="1"/>
    <col min="4" max="4" width="13.85546875" customWidth="1"/>
    <col min="5" max="5" width="15.5703125" customWidth="1"/>
    <col min="7" max="7" width="12" customWidth="1"/>
    <col min="9" max="9" width="13.140625" customWidth="1"/>
    <col min="11" max="11" width="12.140625" customWidth="1"/>
    <col min="13" max="13" width="10.140625" customWidth="1"/>
    <col min="14" max="14" width="12.85546875" customWidth="1"/>
    <col min="15" max="15" width="14.5703125" customWidth="1"/>
    <col min="17" max="17" width="10" customWidth="1"/>
    <col min="19" max="19" width="10.42578125" customWidth="1"/>
    <col min="21" max="21" width="9.85546875" customWidth="1"/>
    <col min="23" max="23" width="9.85546875" customWidth="1"/>
    <col min="25" max="25" width="9.85546875" customWidth="1"/>
    <col min="27" max="27" width="9.85546875" customWidth="1"/>
    <col min="29" max="29" width="11.140625" customWidth="1"/>
  </cols>
  <sheetData>
    <row r="1" spans="1:29" ht="20.25">
      <c r="A1" s="290" t="s">
        <v>98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  <c r="M1" s="291"/>
    </row>
    <row r="2" spans="1:29" ht="15.75">
      <c r="A2" s="292" t="s">
        <v>60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29" ht="15.75">
      <c r="A3" s="294" t="s">
        <v>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29" ht="15" customHeight="1" thickBot="1">
      <c r="A4" s="14"/>
      <c r="B4" s="8" t="s">
        <v>94</v>
      </c>
      <c r="C4" s="14"/>
      <c r="D4" s="14"/>
      <c r="E4" s="14"/>
      <c r="F4" s="14"/>
      <c r="G4" s="14"/>
      <c r="H4" s="14"/>
      <c r="I4" s="14"/>
      <c r="J4" s="14"/>
      <c r="K4" s="14" t="s">
        <v>10</v>
      </c>
    </row>
    <row r="5" spans="1:29" ht="15.6" customHeight="1" thickBot="1">
      <c r="A5" s="295" t="s">
        <v>0</v>
      </c>
      <c r="B5" s="298" t="s">
        <v>13</v>
      </c>
      <c r="C5" s="301" t="s">
        <v>106</v>
      </c>
      <c r="D5" s="301"/>
      <c r="E5" s="302"/>
      <c r="F5" s="305" t="s">
        <v>4</v>
      </c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7"/>
    </row>
    <row r="6" spans="1:29" ht="15.75">
      <c r="A6" s="296"/>
      <c r="B6" s="299"/>
      <c r="C6" s="303"/>
      <c r="D6" s="303"/>
      <c r="E6" s="304"/>
      <c r="F6" s="295" t="s">
        <v>5</v>
      </c>
      <c r="G6" s="308"/>
      <c r="H6" s="309" t="s">
        <v>6</v>
      </c>
      <c r="I6" s="310"/>
      <c r="J6" s="295" t="s">
        <v>7</v>
      </c>
      <c r="K6" s="308"/>
      <c r="L6" s="309" t="s">
        <v>67</v>
      </c>
      <c r="M6" s="310"/>
      <c r="N6" s="295" t="s">
        <v>68</v>
      </c>
      <c r="O6" s="308"/>
      <c r="P6" s="309" t="s">
        <v>69</v>
      </c>
      <c r="Q6" s="310"/>
      <c r="R6" s="295" t="s">
        <v>76</v>
      </c>
      <c r="S6" s="308"/>
      <c r="T6" s="309" t="s">
        <v>77</v>
      </c>
      <c r="U6" s="310"/>
      <c r="V6" s="295" t="s">
        <v>78</v>
      </c>
      <c r="W6" s="308"/>
      <c r="X6" s="309" t="s">
        <v>79</v>
      </c>
      <c r="Y6" s="310"/>
      <c r="Z6" s="295" t="s">
        <v>80</v>
      </c>
      <c r="AA6" s="308"/>
      <c r="AB6" s="309" t="s">
        <v>81</v>
      </c>
      <c r="AC6" s="311"/>
    </row>
    <row r="7" spans="1:29" ht="16.5" thickBot="1">
      <c r="A7" s="297"/>
      <c r="B7" s="300"/>
      <c r="C7" s="58" t="s">
        <v>1</v>
      </c>
      <c r="D7" s="4" t="s">
        <v>2</v>
      </c>
      <c r="E7" s="72" t="s">
        <v>3</v>
      </c>
      <c r="F7" s="58" t="s">
        <v>1</v>
      </c>
      <c r="G7" s="72" t="s">
        <v>2</v>
      </c>
      <c r="H7" s="68" t="s">
        <v>1</v>
      </c>
      <c r="I7" s="64" t="s">
        <v>2</v>
      </c>
      <c r="J7" s="58" t="s">
        <v>1</v>
      </c>
      <c r="K7" s="72" t="s">
        <v>2</v>
      </c>
      <c r="L7" s="68" t="s">
        <v>1</v>
      </c>
      <c r="M7" s="64" t="s">
        <v>2</v>
      </c>
      <c r="N7" s="58" t="s">
        <v>1</v>
      </c>
      <c r="O7" s="72" t="s">
        <v>2</v>
      </c>
      <c r="P7" s="68" t="s">
        <v>1</v>
      </c>
      <c r="Q7" s="64" t="s">
        <v>2</v>
      </c>
      <c r="R7" s="58" t="s">
        <v>1</v>
      </c>
      <c r="S7" s="72" t="s">
        <v>2</v>
      </c>
      <c r="T7" s="68" t="s">
        <v>1</v>
      </c>
      <c r="U7" s="64" t="s">
        <v>2</v>
      </c>
      <c r="V7" s="58" t="s">
        <v>1</v>
      </c>
      <c r="W7" s="72" t="s">
        <v>2</v>
      </c>
      <c r="X7" s="68" t="s">
        <v>1</v>
      </c>
      <c r="Y7" s="64" t="s">
        <v>2</v>
      </c>
      <c r="Z7" s="58" t="s">
        <v>1</v>
      </c>
      <c r="AA7" s="72" t="s">
        <v>2</v>
      </c>
      <c r="AB7" s="68" t="s">
        <v>1</v>
      </c>
      <c r="AC7" s="72" t="s">
        <v>2</v>
      </c>
    </row>
    <row r="8" spans="1:29" ht="18.75">
      <c r="A8" s="16">
        <v>1</v>
      </c>
      <c r="B8" s="125" t="s">
        <v>14</v>
      </c>
      <c r="C8" s="129"/>
      <c r="D8" s="19"/>
      <c r="E8" s="130"/>
      <c r="F8" s="123"/>
      <c r="G8" s="46"/>
      <c r="H8" s="124"/>
      <c r="I8" s="49"/>
      <c r="J8" s="85"/>
      <c r="K8" s="46"/>
      <c r="L8" s="107"/>
      <c r="M8" s="108"/>
      <c r="N8" s="109"/>
      <c r="O8" s="110"/>
      <c r="P8" s="107"/>
      <c r="Q8" s="108"/>
      <c r="R8" s="109"/>
      <c r="S8" s="110"/>
      <c r="T8" s="107"/>
      <c r="U8" s="108"/>
      <c r="V8" s="109"/>
      <c r="W8" s="110"/>
      <c r="X8" s="107"/>
      <c r="Y8" s="108"/>
      <c r="Z8" s="109"/>
      <c r="AA8" s="110"/>
      <c r="AB8" s="107"/>
      <c r="AC8" s="110"/>
    </row>
    <row r="9" spans="1:29" ht="18.75">
      <c r="A9" s="20">
        <v>2</v>
      </c>
      <c r="B9" s="126" t="s">
        <v>15</v>
      </c>
      <c r="C9" s="86"/>
      <c r="D9" s="23"/>
      <c r="E9" s="131"/>
      <c r="F9" s="75"/>
      <c r="G9" s="24"/>
      <c r="H9" s="70"/>
      <c r="I9" s="50"/>
      <c r="J9" s="86"/>
      <c r="K9" s="24"/>
      <c r="L9" s="79"/>
      <c r="M9" s="60"/>
      <c r="N9" s="90"/>
      <c r="O9" s="91"/>
      <c r="P9" s="79"/>
      <c r="Q9" s="60"/>
      <c r="R9" s="90"/>
      <c r="S9" s="91"/>
      <c r="T9" s="79"/>
      <c r="U9" s="60"/>
      <c r="V9" s="90"/>
      <c r="W9" s="91"/>
      <c r="X9" s="79"/>
      <c r="Y9" s="60"/>
      <c r="Z9" s="90"/>
      <c r="AA9" s="91"/>
      <c r="AB9" s="79"/>
      <c r="AC9" s="91"/>
    </row>
    <row r="10" spans="1:29" ht="18.75">
      <c r="A10" s="20">
        <v>3</v>
      </c>
      <c r="B10" s="126" t="s">
        <v>26</v>
      </c>
      <c r="C10" s="92">
        <f>SUM(F10+H10+J10+L10+N10+P10+R10+T10+V10+X10+Z10+AB10)</f>
        <v>0</v>
      </c>
      <c r="D10" s="32">
        <f>SUM(G10+I10+K10+M10+O10+Q10+S10+U10+W10+Y10+AA10+AC10)</f>
        <v>0</v>
      </c>
      <c r="E10" s="131" t="e">
        <f>SUM(D10*100/C10)</f>
        <v>#DIV/0!</v>
      </c>
      <c r="F10" s="75">
        <v>0</v>
      </c>
      <c r="G10" s="24">
        <v>0</v>
      </c>
      <c r="H10" s="70">
        <v>0</v>
      </c>
      <c r="I10" s="50">
        <v>0</v>
      </c>
      <c r="J10" s="86">
        <v>0</v>
      </c>
      <c r="K10" s="24">
        <v>0</v>
      </c>
      <c r="L10" s="80">
        <v>0</v>
      </c>
      <c r="M10" s="61"/>
      <c r="N10" s="92">
        <v>0</v>
      </c>
      <c r="O10" s="93"/>
      <c r="P10" s="80">
        <v>0</v>
      </c>
      <c r="Q10" s="48"/>
      <c r="R10" s="95"/>
      <c r="S10" s="24"/>
      <c r="T10" s="70"/>
      <c r="U10" s="50"/>
      <c r="V10" s="75"/>
      <c r="W10" s="24"/>
      <c r="X10" s="70"/>
      <c r="Y10" s="50"/>
      <c r="Z10" s="75"/>
      <c r="AA10" s="24"/>
      <c r="AB10" s="70"/>
      <c r="AC10" s="24"/>
    </row>
    <row r="11" spans="1:29" ht="18.75">
      <c r="A11" s="20"/>
      <c r="B11" s="126" t="s">
        <v>16</v>
      </c>
      <c r="C11" s="92">
        <f t="shared" ref="C11:C39" si="0">SUM(F11+H11+J11+L11+N11+P11+R11+T11+V11+X11+Z11+AB11)</f>
        <v>0</v>
      </c>
      <c r="D11" s="32">
        <f t="shared" ref="D11:D40" si="1">SUM(G11+I11+K11+M11+O11+Q11+S11+U11+W11+Y11+AA11+AC11)</f>
        <v>0</v>
      </c>
      <c r="E11" s="131"/>
      <c r="F11" s="75"/>
      <c r="G11" s="24"/>
      <c r="H11" s="70"/>
      <c r="I11" s="50"/>
      <c r="J11" s="86"/>
      <c r="K11" s="24"/>
      <c r="L11" s="80"/>
      <c r="M11" s="61"/>
      <c r="N11" s="92"/>
      <c r="O11" s="93"/>
      <c r="P11" s="80"/>
      <c r="Q11" s="61"/>
      <c r="R11" s="95"/>
      <c r="S11" s="24"/>
      <c r="T11" s="70"/>
      <c r="U11" s="50"/>
      <c r="V11" s="75"/>
      <c r="W11" s="24"/>
      <c r="X11" s="70"/>
      <c r="Y11" s="50"/>
      <c r="Z11" s="75"/>
      <c r="AA11" s="24"/>
      <c r="AB11" s="70"/>
      <c r="AC11" s="24"/>
    </row>
    <row r="12" spans="1:29" ht="18.75">
      <c r="A12" s="25" t="s">
        <v>35</v>
      </c>
      <c r="B12" s="126" t="s">
        <v>17</v>
      </c>
      <c r="C12" s="92">
        <f t="shared" si="0"/>
        <v>0</v>
      </c>
      <c r="D12" s="32">
        <f t="shared" si="1"/>
        <v>0</v>
      </c>
      <c r="E12" s="131"/>
      <c r="F12" s="75">
        <v>0</v>
      </c>
      <c r="G12" s="24">
        <v>0</v>
      </c>
      <c r="H12" s="70">
        <v>0</v>
      </c>
      <c r="I12" s="50">
        <v>0</v>
      </c>
      <c r="J12" s="86">
        <v>0</v>
      </c>
      <c r="K12" s="24">
        <v>0</v>
      </c>
      <c r="L12" s="80">
        <v>0</v>
      </c>
      <c r="M12" s="61"/>
      <c r="N12" s="92">
        <v>0</v>
      </c>
      <c r="O12" s="93"/>
      <c r="P12" s="80">
        <v>0</v>
      </c>
      <c r="Q12" s="61"/>
      <c r="R12" s="95"/>
      <c r="S12" s="24"/>
      <c r="T12" s="70"/>
      <c r="U12" s="50"/>
      <c r="V12" s="75"/>
      <c r="W12" s="24"/>
      <c r="X12" s="70"/>
      <c r="Y12" s="50"/>
      <c r="Z12" s="75"/>
      <c r="AA12" s="24"/>
      <c r="AB12" s="70"/>
      <c r="AC12" s="24"/>
    </row>
    <row r="13" spans="1:29" ht="18.75">
      <c r="A13" s="25" t="s">
        <v>36</v>
      </c>
      <c r="B13" s="126" t="s">
        <v>25</v>
      </c>
      <c r="C13" s="92">
        <f t="shared" si="0"/>
        <v>0</v>
      </c>
      <c r="D13" s="32">
        <f t="shared" si="1"/>
        <v>0</v>
      </c>
      <c r="E13" s="131"/>
      <c r="F13" s="75"/>
      <c r="G13" s="24"/>
      <c r="H13" s="70"/>
      <c r="I13" s="50"/>
      <c r="J13" s="86"/>
      <c r="K13" s="24"/>
      <c r="L13" s="79"/>
      <c r="M13" s="60"/>
      <c r="N13" s="90"/>
      <c r="O13" s="91"/>
      <c r="P13" s="79"/>
      <c r="Q13" s="60"/>
      <c r="R13" s="95"/>
      <c r="S13" s="24"/>
      <c r="T13" s="70"/>
      <c r="U13" s="50"/>
      <c r="V13" s="75"/>
      <c r="W13" s="24"/>
      <c r="X13" s="70"/>
      <c r="Y13" s="50"/>
      <c r="Z13" s="75"/>
      <c r="AA13" s="24"/>
      <c r="AB13" s="70"/>
      <c r="AC13" s="24"/>
    </row>
    <row r="14" spans="1:29" ht="18.75">
      <c r="A14" s="25" t="s">
        <v>37</v>
      </c>
      <c r="B14" s="126" t="s">
        <v>18</v>
      </c>
      <c r="C14" s="92">
        <f t="shared" si="0"/>
        <v>0</v>
      </c>
      <c r="D14" s="32">
        <f t="shared" si="1"/>
        <v>0</v>
      </c>
      <c r="E14" s="131"/>
      <c r="F14" s="75"/>
      <c r="G14" s="24"/>
      <c r="H14" s="70"/>
      <c r="I14" s="50"/>
      <c r="J14" s="86"/>
      <c r="K14" s="24"/>
      <c r="L14" s="79"/>
      <c r="M14" s="60"/>
      <c r="N14" s="94"/>
      <c r="O14" s="34"/>
      <c r="P14" s="70"/>
      <c r="Q14" s="61"/>
      <c r="R14" s="95"/>
      <c r="S14" s="24"/>
      <c r="T14" s="70"/>
      <c r="U14" s="50"/>
      <c r="V14" s="75"/>
      <c r="W14" s="24"/>
      <c r="X14" s="70"/>
      <c r="Y14" s="50"/>
      <c r="Z14" s="75"/>
      <c r="AA14" s="24"/>
      <c r="AB14" s="70"/>
      <c r="AC14" s="24"/>
    </row>
    <row r="15" spans="1:29" ht="18.75">
      <c r="A15" s="25" t="s">
        <v>38</v>
      </c>
      <c r="B15" s="126" t="s">
        <v>24</v>
      </c>
      <c r="C15" s="92">
        <f t="shared" si="0"/>
        <v>0</v>
      </c>
      <c r="D15" s="32">
        <f t="shared" si="1"/>
        <v>0</v>
      </c>
      <c r="E15" s="131"/>
      <c r="F15" s="75"/>
      <c r="G15" s="24"/>
      <c r="H15" s="70"/>
      <c r="I15" s="50"/>
      <c r="J15" s="86"/>
      <c r="K15" s="24"/>
      <c r="L15" s="79"/>
      <c r="M15" s="60"/>
      <c r="N15" s="94"/>
      <c r="O15" s="34"/>
      <c r="P15" s="89"/>
      <c r="Q15" s="50"/>
      <c r="R15" s="95"/>
      <c r="S15" s="24"/>
      <c r="T15" s="70"/>
      <c r="U15" s="50"/>
      <c r="V15" s="75"/>
      <c r="W15" s="24"/>
      <c r="X15" s="70"/>
      <c r="Y15" s="50"/>
      <c r="Z15" s="75"/>
      <c r="AA15" s="24"/>
      <c r="AB15" s="70"/>
      <c r="AC15" s="24"/>
    </row>
    <row r="16" spans="1:29" ht="18.75">
      <c r="A16" s="25" t="s">
        <v>39</v>
      </c>
      <c r="B16" s="126" t="s">
        <v>27</v>
      </c>
      <c r="C16" s="92">
        <f t="shared" si="0"/>
        <v>0</v>
      </c>
      <c r="D16" s="32">
        <f t="shared" si="1"/>
        <v>0</v>
      </c>
      <c r="E16" s="131"/>
      <c r="F16" s="75"/>
      <c r="G16" s="24"/>
      <c r="H16" s="70"/>
      <c r="I16" s="50"/>
      <c r="J16" s="86"/>
      <c r="K16" s="24"/>
      <c r="L16" s="79"/>
      <c r="M16" s="60"/>
      <c r="N16" s="90"/>
      <c r="O16" s="24"/>
      <c r="P16" s="70"/>
      <c r="Q16" s="50"/>
      <c r="R16" s="95"/>
      <c r="S16" s="24"/>
      <c r="T16" s="70"/>
      <c r="U16" s="50"/>
      <c r="V16" s="75"/>
      <c r="W16" s="24"/>
      <c r="X16" s="70"/>
      <c r="Y16" s="50"/>
      <c r="Z16" s="75"/>
      <c r="AA16" s="24"/>
      <c r="AB16" s="70"/>
      <c r="AC16" s="24"/>
    </row>
    <row r="17" spans="1:29" ht="18.75">
      <c r="A17" s="25" t="s">
        <v>40</v>
      </c>
      <c r="B17" s="126" t="s">
        <v>28</v>
      </c>
      <c r="C17" s="92">
        <f t="shared" si="0"/>
        <v>0</v>
      </c>
      <c r="D17" s="32">
        <f t="shared" si="1"/>
        <v>0</v>
      </c>
      <c r="E17" s="131"/>
      <c r="F17" s="75"/>
      <c r="G17" s="24"/>
      <c r="H17" s="70"/>
      <c r="I17" s="50"/>
      <c r="J17" s="86"/>
      <c r="K17" s="24"/>
      <c r="L17" s="79"/>
      <c r="M17" s="60"/>
      <c r="N17" s="90"/>
      <c r="O17" s="24"/>
      <c r="P17" s="70"/>
      <c r="Q17" s="50"/>
      <c r="R17" s="95"/>
      <c r="S17" s="24"/>
      <c r="T17" s="70"/>
      <c r="U17" s="50"/>
      <c r="V17" s="75"/>
      <c r="W17" s="24"/>
      <c r="X17" s="70"/>
      <c r="Y17" s="50"/>
      <c r="Z17" s="75"/>
      <c r="AA17" s="24"/>
      <c r="AB17" s="70"/>
      <c r="AC17" s="24"/>
    </row>
    <row r="18" spans="1:29" ht="18.75">
      <c r="A18" s="25" t="s">
        <v>41</v>
      </c>
      <c r="B18" s="126" t="s">
        <v>29</v>
      </c>
      <c r="C18" s="92">
        <f t="shared" si="0"/>
        <v>0</v>
      </c>
      <c r="D18" s="32">
        <f t="shared" si="1"/>
        <v>0</v>
      </c>
      <c r="E18" s="131"/>
      <c r="F18" s="75"/>
      <c r="G18" s="24"/>
      <c r="H18" s="70"/>
      <c r="I18" s="50"/>
      <c r="J18" s="86"/>
      <c r="K18" s="24"/>
      <c r="L18" s="79"/>
      <c r="M18" s="60"/>
      <c r="N18" s="90"/>
      <c r="O18" s="24"/>
      <c r="P18" s="70"/>
      <c r="Q18" s="50"/>
      <c r="R18" s="95"/>
      <c r="S18" s="24"/>
      <c r="T18" s="70"/>
      <c r="U18" s="50"/>
      <c r="V18" s="75"/>
      <c r="W18" s="24"/>
      <c r="X18" s="70"/>
      <c r="Y18" s="50"/>
      <c r="Z18" s="75"/>
      <c r="AA18" s="24"/>
      <c r="AB18" s="70"/>
      <c r="AC18" s="24"/>
    </row>
    <row r="19" spans="1:29" ht="18.75">
      <c r="A19" s="25" t="s">
        <v>42</v>
      </c>
      <c r="B19" s="126" t="s">
        <v>30</v>
      </c>
      <c r="C19" s="92">
        <v>0</v>
      </c>
      <c r="D19" s="32">
        <f t="shared" si="1"/>
        <v>0</v>
      </c>
      <c r="E19" s="131" t="e">
        <f>SUM(D19*100/C19)</f>
        <v>#DIV/0!</v>
      </c>
      <c r="F19" s="75"/>
      <c r="G19" s="24"/>
      <c r="H19" s="70"/>
      <c r="I19" s="50"/>
      <c r="J19" s="86"/>
      <c r="K19" s="24"/>
      <c r="L19" s="79"/>
      <c r="M19" s="60"/>
      <c r="N19" s="90"/>
      <c r="O19" s="91"/>
      <c r="P19" s="80"/>
      <c r="Q19" s="60"/>
      <c r="R19" s="95"/>
      <c r="S19" s="24"/>
      <c r="T19" s="70"/>
      <c r="U19" s="50"/>
      <c r="V19" s="75"/>
      <c r="W19" s="24"/>
      <c r="X19" s="70"/>
      <c r="Y19" s="50"/>
      <c r="Z19" s="75"/>
      <c r="AA19" s="24"/>
      <c r="AB19" s="70"/>
      <c r="AC19" s="24"/>
    </row>
    <row r="20" spans="1:29" ht="18.75">
      <c r="A20" s="25" t="s">
        <v>43</v>
      </c>
      <c r="B20" s="126" t="s">
        <v>63</v>
      </c>
      <c r="C20" s="92">
        <f t="shared" si="0"/>
        <v>0</v>
      </c>
      <c r="D20" s="32">
        <f t="shared" si="1"/>
        <v>0</v>
      </c>
      <c r="E20" s="131"/>
      <c r="F20" s="75"/>
      <c r="G20" s="24"/>
      <c r="H20" s="70"/>
      <c r="I20" s="50"/>
      <c r="J20" s="86"/>
      <c r="K20" s="24"/>
      <c r="L20" s="79"/>
      <c r="M20" s="60"/>
      <c r="N20" s="90"/>
      <c r="O20" s="91"/>
      <c r="P20" s="79"/>
      <c r="Q20" s="60"/>
      <c r="R20" s="90"/>
      <c r="S20" s="223"/>
      <c r="T20" s="70"/>
      <c r="U20" s="50"/>
      <c r="V20" s="75"/>
      <c r="W20" s="24"/>
      <c r="X20" s="70"/>
      <c r="Y20" s="50"/>
      <c r="Z20" s="75"/>
      <c r="AA20" s="24"/>
      <c r="AB20" s="70"/>
      <c r="AC20" s="24"/>
    </row>
    <row r="21" spans="1:29" ht="24.75" customHeight="1">
      <c r="A21" s="25" t="s">
        <v>44</v>
      </c>
      <c r="B21" s="126" t="s">
        <v>19</v>
      </c>
      <c r="C21" s="92">
        <f t="shared" si="0"/>
        <v>0</v>
      </c>
      <c r="D21" s="32">
        <f t="shared" si="1"/>
        <v>0</v>
      </c>
      <c r="E21" s="131"/>
      <c r="F21" s="75"/>
      <c r="G21" s="24"/>
      <c r="H21" s="70"/>
      <c r="I21" s="50"/>
      <c r="J21" s="86"/>
      <c r="K21" s="24"/>
      <c r="L21" s="79"/>
      <c r="M21" s="60"/>
      <c r="N21" s="90"/>
      <c r="O21" s="91"/>
      <c r="P21" s="79"/>
      <c r="Q21" s="60"/>
      <c r="R21" s="90"/>
      <c r="S21" s="91"/>
      <c r="T21" s="70"/>
      <c r="U21" s="50"/>
      <c r="V21" s="75"/>
      <c r="W21" s="24"/>
      <c r="X21" s="70"/>
      <c r="Y21" s="50"/>
      <c r="Z21" s="75"/>
      <c r="AA21" s="24"/>
      <c r="AB21" s="70"/>
      <c r="AC21" s="24"/>
    </row>
    <row r="22" spans="1:29" ht="12.6" customHeight="1">
      <c r="A22" s="25"/>
      <c r="B22" s="127" t="s">
        <v>16</v>
      </c>
      <c r="C22" s="92">
        <f t="shared" si="0"/>
        <v>0</v>
      </c>
      <c r="D22" s="32">
        <f t="shared" si="1"/>
        <v>0</v>
      </c>
      <c r="E22" s="131"/>
      <c r="F22" s="75"/>
      <c r="G22" s="24"/>
      <c r="H22" s="70"/>
      <c r="I22" s="50"/>
      <c r="J22" s="86"/>
      <c r="K22" s="24"/>
      <c r="L22" s="79"/>
      <c r="M22" s="60"/>
      <c r="N22" s="90"/>
      <c r="O22" s="91"/>
      <c r="P22" s="79"/>
      <c r="Q22" s="60"/>
      <c r="R22" s="90"/>
      <c r="S22" s="91"/>
      <c r="T22" s="70"/>
      <c r="U22" s="50"/>
      <c r="V22" s="75"/>
      <c r="W22" s="24"/>
      <c r="X22" s="70"/>
      <c r="Y22" s="50"/>
      <c r="Z22" s="75"/>
      <c r="AA22" s="24"/>
      <c r="AB22" s="70"/>
      <c r="AC22" s="24"/>
    </row>
    <row r="23" spans="1:29" ht="18.75">
      <c r="A23" s="25" t="s">
        <v>45</v>
      </c>
      <c r="B23" s="126" t="s">
        <v>20</v>
      </c>
      <c r="C23" s="92">
        <f t="shared" si="0"/>
        <v>0</v>
      </c>
      <c r="D23" s="32">
        <f t="shared" si="1"/>
        <v>0</v>
      </c>
      <c r="E23" s="131"/>
      <c r="F23" s="75"/>
      <c r="G23" s="24"/>
      <c r="H23" s="70"/>
      <c r="I23" s="50"/>
      <c r="J23" s="86"/>
      <c r="K23" s="24"/>
      <c r="L23" s="79"/>
      <c r="M23" s="60"/>
      <c r="N23" s="90"/>
      <c r="O23" s="91"/>
      <c r="P23" s="79"/>
      <c r="Q23" s="60"/>
      <c r="R23" s="90"/>
      <c r="S23" s="91"/>
      <c r="T23" s="70"/>
      <c r="U23" s="50"/>
      <c r="V23" s="75"/>
      <c r="W23" s="24"/>
      <c r="X23" s="70"/>
      <c r="Y23" s="50"/>
      <c r="Z23" s="75"/>
      <c r="AA23" s="24"/>
      <c r="AB23" s="70"/>
      <c r="AC23" s="24"/>
    </row>
    <row r="24" spans="1:29" s="2" customFormat="1" ht="18.75">
      <c r="A24" s="25" t="s">
        <v>46</v>
      </c>
      <c r="B24" s="126" t="s">
        <v>21</v>
      </c>
      <c r="C24" s="92">
        <f t="shared" si="0"/>
        <v>0</v>
      </c>
      <c r="D24" s="32">
        <f t="shared" si="1"/>
        <v>0</v>
      </c>
      <c r="E24" s="131"/>
      <c r="F24" s="75"/>
      <c r="G24" s="24"/>
      <c r="H24" s="70"/>
      <c r="I24" s="50"/>
      <c r="J24" s="86"/>
      <c r="K24" s="24"/>
      <c r="L24" s="81"/>
      <c r="M24" s="62"/>
      <c r="N24" s="95"/>
      <c r="O24" s="96"/>
      <c r="P24" s="81"/>
      <c r="Q24" s="62"/>
      <c r="R24" s="95"/>
      <c r="S24" s="96"/>
      <c r="T24" s="70"/>
      <c r="U24" s="50"/>
      <c r="V24" s="75"/>
      <c r="W24" s="24"/>
      <c r="X24" s="70"/>
      <c r="Y24" s="50"/>
      <c r="Z24" s="75"/>
      <c r="AA24" s="24"/>
      <c r="AB24" s="70"/>
      <c r="AC24" s="24"/>
    </row>
    <row r="25" spans="1:29" s="2" customFormat="1" ht="18.75">
      <c r="A25" s="25" t="s">
        <v>47</v>
      </c>
      <c r="B25" s="126" t="s">
        <v>22</v>
      </c>
      <c r="C25" s="92">
        <f t="shared" si="0"/>
        <v>0</v>
      </c>
      <c r="D25" s="32">
        <f t="shared" si="1"/>
        <v>0</v>
      </c>
      <c r="E25" s="131"/>
      <c r="F25" s="75"/>
      <c r="G25" s="24"/>
      <c r="H25" s="70"/>
      <c r="I25" s="50"/>
      <c r="J25" s="86"/>
      <c r="K25" s="24"/>
      <c r="L25" s="81"/>
      <c r="M25" s="62"/>
      <c r="N25" s="95"/>
      <c r="O25" s="96"/>
      <c r="P25" s="81"/>
      <c r="Q25" s="62"/>
      <c r="R25" s="95"/>
      <c r="S25" s="96"/>
      <c r="T25" s="70"/>
      <c r="U25" s="50"/>
      <c r="V25" s="75"/>
      <c r="W25" s="24"/>
      <c r="X25" s="70"/>
      <c r="Y25" s="50"/>
      <c r="Z25" s="75"/>
      <c r="AA25" s="24"/>
      <c r="AB25" s="70"/>
      <c r="AC25" s="24"/>
    </row>
    <row r="26" spans="1:29" s="2" customFormat="1" ht="18.75">
      <c r="A26" s="25" t="s">
        <v>48</v>
      </c>
      <c r="B26" s="126" t="s">
        <v>31</v>
      </c>
      <c r="C26" s="92">
        <f t="shared" si="0"/>
        <v>0</v>
      </c>
      <c r="D26" s="32">
        <f t="shared" si="1"/>
        <v>0</v>
      </c>
      <c r="E26" s="131"/>
      <c r="F26" s="75"/>
      <c r="G26" s="24"/>
      <c r="H26" s="70"/>
      <c r="I26" s="50"/>
      <c r="J26" s="86"/>
      <c r="K26" s="24"/>
      <c r="L26" s="81"/>
      <c r="M26" s="62"/>
      <c r="N26" s="95"/>
      <c r="O26" s="96"/>
      <c r="P26" s="81"/>
      <c r="Q26" s="62"/>
      <c r="R26" s="95"/>
      <c r="S26" s="96"/>
      <c r="T26" s="70"/>
      <c r="U26" s="50"/>
      <c r="V26" s="75"/>
      <c r="W26" s="24"/>
      <c r="X26" s="70"/>
      <c r="Y26" s="50"/>
      <c r="Z26" s="75"/>
      <c r="AA26" s="24"/>
      <c r="AB26" s="70"/>
      <c r="AC26" s="24"/>
    </row>
    <row r="27" spans="1:29" s="2" customFormat="1" ht="24" customHeight="1">
      <c r="A27" s="25" t="s">
        <v>49</v>
      </c>
      <c r="B27" s="126" t="s">
        <v>23</v>
      </c>
      <c r="C27" s="92">
        <f t="shared" si="0"/>
        <v>0</v>
      </c>
      <c r="D27" s="32">
        <f t="shared" si="1"/>
        <v>0</v>
      </c>
      <c r="E27" s="131"/>
      <c r="F27" s="75"/>
      <c r="G27" s="24"/>
      <c r="H27" s="70"/>
      <c r="I27" s="50"/>
      <c r="J27" s="86"/>
      <c r="K27" s="24"/>
      <c r="L27" s="81"/>
      <c r="M27" s="62"/>
      <c r="N27" s="95"/>
      <c r="O27" s="96"/>
      <c r="P27" s="81"/>
      <c r="Q27" s="62"/>
      <c r="R27" s="95"/>
      <c r="S27" s="96"/>
      <c r="T27" s="70"/>
      <c r="U27" s="50"/>
      <c r="V27" s="75"/>
      <c r="W27" s="24"/>
      <c r="X27" s="70"/>
      <c r="Y27" s="50"/>
      <c r="Z27" s="75"/>
      <c r="AA27" s="24"/>
      <c r="AB27" s="70"/>
      <c r="AC27" s="24"/>
    </row>
    <row r="28" spans="1:29" s="2" customFormat="1" ht="13.5" customHeight="1">
      <c r="A28" s="25"/>
      <c r="B28" s="127" t="s">
        <v>16</v>
      </c>
      <c r="C28" s="92">
        <f t="shared" si="0"/>
        <v>0</v>
      </c>
      <c r="D28" s="32">
        <f t="shared" si="1"/>
        <v>0</v>
      </c>
      <c r="E28" s="131"/>
      <c r="F28" s="75"/>
      <c r="G28" s="24"/>
      <c r="H28" s="70"/>
      <c r="I28" s="50"/>
      <c r="J28" s="86"/>
      <c r="K28" s="24"/>
      <c r="L28" s="81"/>
      <c r="M28" s="62"/>
      <c r="N28" s="95"/>
      <c r="O28" s="96"/>
      <c r="P28" s="81"/>
      <c r="Q28" s="62"/>
      <c r="R28" s="95"/>
      <c r="S28" s="96"/>
      <c r="T28" s="70"/>
      <c r="U28" s="50"/>
      <c r="V28" s="75"/>
      <c r="W28" s="24"/>
      <c r="X28" s="70"/>
      <c r="Y28" s="50"/>
      <c r="Z28" s="75"/>
      <c r="AA28" s="24"/>
      <c r="AB28" s="70"/>
      <c r="AC28" s="24"/>
    </row>
    <row r="29" spans="1:29" s="2" customFormat="1" ht="16.5" customHeight="1">
      <c r="A29" s="25" t="s">
        <v>52</v>
      </c>
      <c r="B29" s="126" t="s">
        <v>55</v>
      </c>
      <c r="C29" s="92">
        <f t="shared" si="0"/>
        <v>0</v>
      </c>
      <c r="D29" s="32">
        <f t="shared" si="1"/>
        <v>0</v>
      </c>
      <c r="E29" s="131"/>
      <c r="F29" s="75"/>
      <c r="G29" s="24"/>
      <c r="H29" s="70"/>
      <c r="I29" s="50"/>
      <c r="J29" s="86"/>
      <c r="K29" s="24"/>
      <c r="L29" s="81"/>
      <c r="M29" s="62"/>
      <c r="N29" s="95"/>
      <c r="O29" s="96"/>
      <c r="P29" s="81"/>
      <c r="Q29" s="62"/>
      <c r="R29" s="95"/>
      <c r="S29" s="96"/>
      <c r="T29" s="70"/>
      <c r="U29" s="50"/>
      <c r="V29" s="75"/>
      <c r="W29" s="24"/>
      <c r="X29" s="70"/>
      <c r="Y29" s="50"/>
      <c r="Z29" s="75"/>
      <c r="AA29" s="24"/>
      <c r="AB29" s="70"/>
      <c r="AC29" s="24"/>
    </row>
    <row r="30" spans="1:29" s="2" customFormat="1" ht="16.5" customHeight="1">
      <c r="A30" s="25" t="s">
        <v>53</v>
      </c>
      <c r="B30" s="126" t="s">
        <v>32</v>
      </c>
      <c r="C30" s="92">
        <f t="shared" si="0"/>
        <v>0</v>
      </c>
      <c r="D30" s="32">
        <f t="shared" si="1"/>
        <v>0</v>
      </c>
      <c r="E30" s="131"/>
      <c r="F30" s="75"/>
      <c r="G30" s="24"/>
      <c r="H30" s="70"/>
      <c r="I30" s="50"/>
      <c r="J30" s="86"/>
      <c r="K30" s="24"/>
      <c r="L30" s="81"/>
      <c r="M30" s="62"/>
      <c r="N30" s="95"/>
      <c r="O30" s="96"/>
      <c r="P30" s="81"/>
      <c r="Q30" s="62"/>
      <c r="R30" s="95"/>
      <c r="S30" s="96"/>
      <c r="T30" s="70"/>
      <c r="U30" s="50"/>
      <c r="V30" s="75"/>
      <c r="W30" s="24"/>
      <c r="X30" s="70"/>
      <c r="Y30" s="50"/>
      <c r="Z30" s="75"/>
      <c r="AA30" s="24"/>
      <c r="AB30" s="70"/>
      <c r="AC30" s="24"/>
    </row>
    <row r="31" spans="1:29" s="2" customFormat="1" ht="18.75">
      <c r="A31" s="25" t="s">
        <v>50</v>
      </c>
      <c r="B31" s="126" t="s">
        <v>33</v>
      </c>
      <c r="C31" s="92">
        <f t="shared" si="0"/>
        <v>0</v>
      </c>
      <c r="D31" s="32">
        <f t="shared" si="1"/>
        <v>0</v>
      </c>
      <c r="E31" s="131"/>
      <c r="F31" s="75"/>
      <c r="G31" s="24"/>
      <c r="H31" s="70"/>
      <c r="I31" s="50"/>
      <c r="J31" s="86"/>
      <c r="K31" s="24"/>
      <c r="L31" s="81"/>
      <c r="M31" s="62"/>
      <c r="N31" s="95"/>
      <c r="O31" s="96"/>
      <c r="P31" s="81"/>
      <c r="Q31" s="62"/>
      <c r="R31" s="95"/>
      <c r="S31" s="96"/>
      <c r="T31" s="70"/>
      <c r="U31" s="50"/>
      <c r="V31" s="75"/>
      <c r="W31" s="24"/>
      <c r="X31" s="70"/>
      <c r="Y31" s="50"/>
      <c r="Z31" s="75"/>
      <c r="AA31" s="24"/>
      <c r="AB31" s="70"/>
      <c r="AC31" s="24"/>
    </row>
    <row r="32" spans="1:29" s="2" customFormat="1" ht="18.75">
      <c r="A32" s="25" t="s">
        <v>56</v>
      </c>
      <c r="B32" s="126" t="s">
        <v>16</v>
      </c>
      <c r="C32" s="92">
        <f t="shared" si="0"/>
        <v>0</v>
      </c>
      <c r="D32" s="32">
        <f t="shared" si="1"/>
        <v>0</v>
      </c>
      <c r="E32" s="131"/>
      <c r="F32" s="75"/>
      <c r="G32" s="24"/>
      <c r="H32" s="70"/>
      <c r="I32" s="50"/>
      <c r="J32" s="86"/>
      <c r="K32" s="24"/>
      <c r="L32" s="81"/>
      <c r="M32" s="62"/>
      <c r="N32" s="95"/>
      <c r="O32" s="96"/>
      <c r="P32" s="81"/>
      <c r="Q32" s="62"/>
      <c r="R32" s="95"/>
      <c r="S32" s="96"/>
      <c r="T32" s="70"/>
      <c r="U32" s="50"/>
      <c r="V32" s="75"/>
      <c r="W32" s="24"/>
      <c r="X32" s="70"/>
      <c r="Y32" s="50"/>
      <c r="Z32" s="75"/>
      <c r="AA32" s="24"/>
      <c r="AB32" s="70"/>
      <c r="AC32" s="24"/>
    </row>
    <row r="33" spans="1:29" s="2" customFormat="1" ht="18.75">
      <c r="A33" s="25" t="s">
        <v>57</v>
      </c>
      <c r="B33" s="126" t="s">
        <v>55</v>
      </c>
      <c r="C33" s="92">
        <f t="shared" si="0"/>
        <v>0</v>
      </c>
      <c r="D33" s="32">
        <f t="shared" si="1"/>
        <v>0</v>
      </c>
      <c r="E33" s="131"/>
      <c r="F33" s="75"/>
      <c r="G33" s="24"/>
      <c r="H33" s="70"/>
      <c r="I33" s="50"/>
      <c r="J33" s="86"/>
      <c r="K33" s="24"/>
      <c r="L33" s="81"/>
      <c r="M33" s="62"/>
      <c r="N33" s="95"/>
      <c r="O33" s="96"/>
      <c r="P33" s="81"/>
      <c r="Q33" s="62"/>
      <c r="R33" s="95"/>
      <c r="S33" s="96"/>
      <c r="T33" s="70"/>
      <c r="U33" s="50"/>
      <c r="V33" s="75"/>
      <c r="W33" s="24"/>
      <c r="X33" s="70"/>
      <c r="Y33" s="50"/>
      <c r="Z33" s="75"/>
      <c r="AA33" s="24"/>
      <c r="AB33" s="70"/>
      <c r="AC33" s="24"/>
    </row>
    <row r="34" spans="1:29" s="2" customFormat="1" ht="18.75">
      <c r="A34" s="25"/>
      <c r="B34" s="126" t="s">
        <v>32</v>
      </c>
      <c r="C34" s="92">
        <f t="shared" si="0"/>
        <v>0</v>
      </c>
      <c r="D34" s="32">
        <f t="shared" si="1"/>
        <v>0</v>
      </c>
      <c r="E34" s="131"/>
      <c r="F34" s="75"/>
      <c r="G34" s="24"/>
      <c r="H34" s="70"/>
      <c r="I34" s="50"/>
      <c r="J34" s="86"/>
      <c r="K34" s="24"/>
      <c r="L34" s="81"/>
      <c r="M34" s="62"/>
      <c r="N34" s="95"/>
      <c r="O34" s="96"/>
      <c r="P34" s="81"/>
      <c r="Q34" s="62"/>
      <c r="R34" s="95"/>
      <c r="S34" s="96"/>
      <c r="T34" s="70"/>
      <c r="U34" s="50"/>
      <c r="V34" s="75"/>
      <c r="W34" s="24"/>
      <c r="X34" s="70"/>
      <c r="Y34" s="50"/>
      <c r="Z34" s="75"/>
      <c r="AA34" s="24"/>
      <c r="AB34" s="70"/>
      <c r="AC34" s="24"/>
    </row>
    <row r="35" spans="1:29" s="2" customFormat="1" ht="18.75">
      <c r="A35" s="25" t="s">
        <v>51</v>
      </c>
      <c r="B35" s="126" t="s">
        <v>34</v>
      </c>
      <c r="C35" s="92">
        <f t="shared" si="0"/>
        <v>0</v>
      </c>
      <c r="D35" s="32">
        <f t="shared" si="1"/>
        <v>0</v>
      </c>
      <c r="E35" s="131"/>
      <c r="F35" s="75"/>
      <c r="G35" s="24"/>
      <c r="H35" s="70"/>
      <c r="I35" s="50"/>
      <c r="J35" s="86"/>
      <c r="K35" s="24"/>
      <c r="L35" s="81"/>
      <c r="M35" s="62"/>
      <c r="N35" s="95"/>
      <c r="O35" s="96"/>
      <c r="P35" s="81"/>
      <c r="Q35" s="62"/>
      <c r="R35" s="95"/>
      <c r="S35" s="96"/>
      <c r="T35" s="70"/>
      <c r="U35" s="50"/>
      <c r="V35" s="75"/>
      <c r="W35" s="24"/>
      <c r="X35" s="70"/>
      <c r="Y35" s="50"/>
      <c r="Z35" s="75"/>
      <c r="AA35" s="24"/>
      <c r="AB35" s="70"/>
      <c r="AC35" s="24"/>
    </row>
    <row r="36" spans="1:29" s="2" customFormat="1" ht="18.75">
      <c r="A36" s="25"/>
      <c r="B36" s="126" t="s">
        <v>16</v>
      </c>
      <c r="C36" s="92">
        <f t="shared" si="0"/>
        <v>0</v>
      </c>
      <c r="D36" s="32">
        <f t="shared" si="1"/>
        <v>0</v>
      </c>
      <c r="E36" s="131"/>
      <c r="F36" s="75"/>
      <c r="G36" s="24"/>
      <c r="H36" s="70"/>
      <c r="I36" s="50"/>
      <c r="J36" s="86"/>
      <c r="K36" s="24"/>
      <c r="L36" s="81"/>
      <c r="M36" s="62"/>
      <c r="N36" s="95"/>
      <c r="O36" s="96"/>
      <c r="P36" s="81"/>
      <c r="Q36" s="62"/>
      <c r="R36" s="95"/>
      <c r="S36" s="96"/>
      <c r="T36" s="70"/>
      <c r="U36" s="50"/>
      <c r="V36" s="75"/>
      <c r="W36" s="24"/>
      <c r="X36" s="70"/>
      <c r="Y36" s="50"/>
      <c r="Z36" s="75"/>
      <c r="AA36" s="24"/>
      <c r="AB36" s="70"/>
      <c r="AC36" s="24"/>
    </row>
    <row r="37" spans="1:29" s="2" customFormat="1" ht="18.75">
      <c r="A37" s="25" t="s">
        <v>58</v>
      </c>
      <c r="B37" s="126" t="s">
        <v>55</v>
      </c>
      <c r="C37" s="92">
        <f t="shared" si="0"/>
        <v>0</v>
      </c>
      <c r="D37" s="32">
        <f t="shared" si="1"/>
        <v>0</v>
      </c>
      <c r="E37" s="131"/>
      <c r="F37" s="75"/>
      <c r="G37" s="24"/>
      <c r="H37" s="70"/>
      <c r="I37" s="50"/>
      <c r="J37" s="86"/>
      <c r="K37" s="24"/>
      <c r="L37" s="81"/>
      <c r="M37" s="62"/>
      <c r="N37" s="95"/>
      <c r="O37" s="96"/>
      <c r="P37" s="81"/>
      <c r="Q37" s="62"/>
      <c r="R37" s="95"/>
      <c r="S37" s="96"/>
      <c r="T37" s="70"/>
      <c r="U37" s="50"/>
      <c r="V37" s="75"/>
      <c r="W37" s="24"/>
      <c r="X37" s="70"/>
      <c r="Y37" s="50"/>
      <c r="Z37" s="75"/>
      <c r="AA37" s="24"/>
      <c r="AB37" s="70"/>
      <c r="AC37" s="24"/>
    </row>
    <row r="38" spans="1:29" s="2" customFormat="1" ht="18.75">
      <c r="A38" s="26" t="s">
        <v>59</v>
      </c>
      <c r="B38" s="126" t="s">
        <v>32</v>
      </c>
      <c r="C38" s="92">
        <f t="shared" si="0"/>
        <v>0</v>
      </c>
      <c r="D38" s="32">
        <f t="shared" si="1"/>
        <v>0</v>
      </c>
      <c r="E38" s="131"/>
      <c r="F38" s="76"/>
      <c r="G38" s="29"/>
      <c r="H38" s="71"/>
      <c r="I38" s="51"/>
      <c r="J38" s="87"/>
      <c r="K38" s="29"/>
      <c r="L38" s="81"/>
      <c r="M38" s="62"/>
      <c r="N38" s="95"/>
      <c r="O38" s="96"/>
      <c r="P38" s="81"/>
      <c r="Q38" s="62"/>
      <c r="R38" s="95"/>
      <c r="S38" s="96"/>
      <c r="T38" s="70"/>
      <c r="U38" s="50"/>
      <c r="V38" s="75"/>
      <c r="W38" s="24"/>
      <c r="X38" s="70"/>
      <c r="Y38" s="50"/>
      <c r="Z38" s="75"/>
      <c r="AA38" s="24"/>
      <c r="AB38" s="70"/>
      <c r="AC38" s="24"/>
    </row>
    <row r="39" spans="1:29" s="2" customFormat="1" ht="19.5" thickBot="1">
      <c r="A39" s="26" t="s">
        <v>61</v>
      </c>
      <c r="B39" s="128" t="s">
        <v>62</v>
      </c>
      <c r="C39" s="92">
        <f t="shared" si="0"/>
        <v>1.69</v>
      </c>
      <c r="D39" s="33">
        <f t="shared" si="1"/>
        <v>1.61</v>
      </c>
      <c r="E39" s="132">
        <v>95</v>
      </c>
      <c r="F39" s="76">
        <v>0</v>
      </c>
      <c r="G39" s="29">
        <v>0</v>
      </c>
      <c r="H39" s="71">
        <v>0</v>
      </c>
      <c r="I39" s="51">
        <v>0</v>
      </c>
      <c r="J39" s="87">
        <v>0</v>
      </c>
      <c r="K39" s="29">
        <v>0</v>
      </c>
      <c r="L39" s="82">
        <v>0</v>
      </c>
      <c r="M39" s="63">
        <v>0</v>
      </c>
      <c r="N39" s="231">
        <v>0</v>
      </c>
      <c r="O39" s="98">
        <v>0</v>
      </c>
      <c r="P39" s="82">
        <v>0</v>
      </c>
      <c r="Q39" s="63">
        <v>0</v>
      </c>
      <c r="R39" s="97">
        <v>0</v>
      </c>
      <c r="S39" s="98">
        <v>0</v>
      </c>
      <c r="T39" s="71">
        <v>0</v>
      </c>
      <c r="U39" s="51">
        <v>0</v>
      </c>
      <c r="V39" s="76">
        <v>1.69</v>
      </c>
      <c r="W39" s="29">
        <v>0</v>
      </c>
      <c r="X39" s="71">
        <v>0</v>
      </c>
      <c r="Y39" s="51">
        <v>0</v>
      </c>
      <c r="Z39" s="76">
        <v>0</v>
      </c>
      <c r="AA39" s="29">
        <v>1.61</v>
      </c>
      <c r="AB39" s="71">
        <v>0</v>
      </c>
      <c r="AC39" s="29">
        <v>0</v>
      </c>
    </row>
    <row r="40" spans="1:29" s="2" customFormat="1" ht="23.25" customHeight="1" thickBot="1">
      <c r="A40" s="53"/>
      <c r="B40" s="100" t="s">
        <v>8</v>
      </c>
      <c r="C40" s="133">
        <f>SUM(C8+C9+C10+C21+C27+C31+C35+C39)</f>
        <v>1.69</v>
      </c>
      <c r="D40" s="54">
        <f t="shared" si="1"/>
        <v>1.61</v>
      </c>
      <c r="E40" s="134">
        <f>SUM(D40*100/C40)</f>
        <v>95.26627218934911</v>
      </c>
      <c r="F40" s="133">
        <f t="shared" ref="F40:AC40" si="2">SUM(F8+F9+F10+F21+F27+F31+F35+F39)</f>
        <v>0</v>
      </c>
      <c r="G40" s="135">
        <f t="shared" si="2"/>
        <v>0</v>
      </c>
      <c r="H40" s="136">
        <f t="shared" si="2"/>
        <v>0</v>
      </c>
      <c r="I40" s="119">
        <f t="shared" si="2"/>
        <v>0</v>
      </c>
      <c r="J40" s="133">
        <f t="shared" si="2"/>
        <v>0</v>
      </c>
      <c r="K40" s="135">
        <f t="shared" si="2"/>
        <v>0</v>
      </c>
      <c r="L40" s="136">
        <f t="shared" si="2"/>
        <v>0</v>
      </c>
      <c r="M40" s="119">
        <f t="shared" si="2"/>
        <v>0</v>
      </c>
      <c r="N40" s="133">
        <f t="shared" si="2"/>
        <v>0</v>
      </c>
      <c r="O40" s="135">
        <f t="shared" si="2"/>
        <v>0</v>
      </c>
      <c r="P40" s="136">
        <f t="shared" si="2"/>
        <v>0</v>
      </c>
      <c r="Q40" s="119">
        <f t="shared" si="2"/>
        <v>0</v>
      </c>
      <c r="R40" s="133">
        <f t="shared" si="2"/>
        <v>0</v>
      </c>
      <c r="S40" s="135">
        <f t="shared" si="2"/>
        <v>0</v>
      </c>
      <c r="T40" s="136">
        <f t="shared" si="2"/>
        <v>0</v>
      </c>
      <c r="U40" s="119">
        <f t="shared" si="2"/>
        <v>0</v>
      </c>
      <c r="V40" s="133">
        <f t="shared" si="2"/>
        <v>1.69</v>
      </c>
      <c r="W40" s="135">
        <f t="shared" si="2"/>
        <v>0</v>
      </c>
      <c r="X40" s="136">
        <f t="shared" si="2"/>
        <v>0</v>
      </c>
      <c r="Y40" s="119">
        <f t="shared" si="2"/>
        <v>0</v>
      </c>
      <c r="Z40" s="133">
        <f t="shared" si="2"/>
        <v>0</v>
      </c>
      <c r="AA40" s="135">
        <f t="shared" si="2"/>
        <v>1.61</v>
      </c>
      <c r="AB40" s="136">
        <f t="shared" si="2"/>
        <v>0</v>
      </c>
      <c r="AC40" s="135">
        <f t="shared" si="2"/>
        <v>0</v>
      </c>
    </row>
    <row r="41" spans="1:29" s="2" customFormat="1" ht="18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9" s="2" customFormat="1" ht="18.75">
      <c r="A42" s="13"/>
      <c r="B42" s="3" t="s">
        <v>9</v>
      </c>
      <c r="C42" s="3"/>
      <c r="D42" s="3"/>
      <c r="E42" s="31"/>
      <c r="F42" s="3"/>
      <c r="G42" s="3" t="s">
        <v>64</v>
      </c>
      <c r="H42" s="3"/>
      <c r="I42" s="14"/>
      <c r="J42" s="14"/>
      <c r="K42" s="14"/>
    </row>
    <row r="43" spans="1:29" s="2" customFormat="1" ht="16.5" customHeight="1">
      <c r="A43" s="6"/>
      <c r="B43" s="1"/>
      <c r="C43" s="1"/>
      <c r="D43" s="1"/>
      <c r="E43" s="7" t="s">
        <v>54</v>
      </c>
      <c r="F43" s="1"/>
      <c r="G43" s="1"/>
      <c r="H43" s="1"/>
      <c r="I43" s="1"/>
      <c r="J43" s="1"/>
      <c r="K43" s="1"/>
    </row>
    <row r="44" spans="1:29" s="2" customFormat="1" ht="18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9" s="2" customFormat="1" ht="18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9" s="2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29" s="2" customFormat="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29" s="2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8">
      <c r="A49"/>
      <c r="B49" s="5"/>
      <c r="C49" s="5"/>
      <c r="D49" s="5"/>
      <c r="E49" s="5"/>
      <c r="F49" s="5"/>
      <c r="G49" s="5"/>
      <c r="H49" s="5"/>
      <c r="I49" s="5"/>
      <c r="J49" s="5"/>
      <c r="K49"/>
    </row>
    <row r="50" spans="1:11" s="2" customFormat="1" ht="18">
      <c r="A50"/>
      <c r="B50" s="5"/>
      <c r="C50" s="5"/>
      <c r="D50" s="5"/>
      <c r="E50" s="5"/>
      <c r="F50" s="5"/>
      <c r="G50" s="5"/>
      <c r="H50" s="5"/>
      <c r="I50" s="5"/>
      <c r="J50" s="5"/>
      <c r="K50"/>
    </row>
    <row r="51" spans="1:11" s="2" customFormat="1" ht="18">
      <c r="A51"/>
      <c r="B51" s="5"/>
      <c r="C51" s="5"/>
      <c r="D51" s="5"/>
      <c r="E51" s="5"/>
      <c r="F51" s="5"/>
      <c r="G51" s="5"/>
      <c r="H51" s="5"/>
      <c r="I51" s="5"/>
      <c r="J51" s="5"/>
      <c r="K51"/>
    </row>
    <row r="52" spans="1:11">
      <c r="B52" s="5"/>
      <c r="C52" s="5"/>
      <c r="D52" s="5"/>
      <c r="E52" s="5"/>
      <c r="F52" s="5"/>
      <c r="G52" s="5"/>
      <c r="H52" s="5"/>
      <c r="I52" s="5"/>
      <c r="J52" s="5"/>
    </row>
    <row r="53" spans="1:11">
      <c r="B53" s="5"/>
      <c r="C53" s="5"/>
      <c r="D53" s="5"/>
      <c r="E53" s="5"/>
      <c r="F53" s="5"/>
      <c r="G53" s="5"/>
      <c r="H53" s="5"/>
      <c r="I53" s="5"/>
      <c r="J53" s="5"/>
    </row>
    <row r="54" spans="1:11">
      <c r="B54" s="5"/>
      <c r="C54" s="5"/>
      <c r="D54" s="5"/>
      <c r="E54" s="5"/>
      <c r="F54" s="5"/>
      <c r="G54" s="5"/>
      <c r="H54" s="5"/>
      <c r="I54" s="5"/>
      <c r="J54" s="5"/>
    </row>
    <row r="55" spans="1:11">
      <c r="B55" s="5"/>
      <c r="C55" s="5"/>
      <c r="D55" s="5"/>
      <c r="E55" s="5"/>
      <c r="F55" s="5"/>
      <c r="G55" s="5"/>
      <c r="H55" s="5"/>
      <c r="I55" s="5"/>
      <c r="J55" s="5"/>
    </row>
    <row r="56" spans="1:11">
      <c r="B56" s="5"/>
      <c r="C56" s="5"/>
      <c r="D56" s="5"/>
      <c r="E56" s="5"/>
      <c r="F56" s="5"/>
      <c r="G56" s="5"/>
      <c r="H56" s="5"/>
      <c r="I56" s="5"/>
      <c r="J56" s="5"/>
    </row>
    <row r="57" spans="1:11">
      <c r="B57" s="5"/>
      <c r="C57" s="5"/>
      <c r="D57" s="5"/>
      <c r="E57" s="5"/>
      <c r="F57" s="5"/>
      <c r="G57" s="5"/>
      <c r="H57" s="5"/>
      <c r="I57" s="5"/>
      <c r="J57" s="5"/>
    </row>
    <row r="58" spans="1:11">
      <c r="B58" s="5"/>
      <c r="C58" s="5"/>
      <c r="D58" s="5"/>
      <c r="E58" s="5"/>
      <c r="F58" s="5"/>
      <c r="G58" s="5"/>
      <c r="H58" s="5"/>
      <c r="I58" s="5"/>
      <c r="J58" s="5"/>
    </row>
    <row r="59" spans="1:11">
      <c r="B59" s="5"/>
      <c r="C59" s="5"/>
      <c r="D59" s="5"/>
      <c r="E59" s="5"/>
      <c r="F59" s="5"/>
      <c r="G59" s="5"/>
      <c r="H59" s="5"/>
      <c r="I59" s="5"/>
      <c r="J59" s="5"/>
    </row>
    <row r="60" spans="1:11">
      <c r="B60" s="5"/>
      <c r="C60" s="5"/>
      <c r="D60" s="5"/>
      <c r="E60" s="5"/>
      <c r="F60" s="5"/>
      <c r="G60" s="5"/>
      <c r="H60" s="5"/>
      <c r="I60" s="5"/>
      <c r="J60" s="5"/>
    </row>
    <row r="61" spans="1:11">
      <c r="B61" s="5"/>
      <c r="C61" s="5"/>
      <c r="D61" s="5"/>
      <c r="E61" s="5"/>
      <c r="F61" s="5"/>
      <c r="G61" s="5"/>
      <c r="H61" s="5"/>
      <c r="I61" s="5"/>
      <c r="J61" s="5"/>
    </row>
    <row r="62" spans="1:11">
      <c r="B62" s="5"/>
      <c r="C62" s="5"/>
      <c r="D62" s="5"/>
      <c r="E62" s="5"/>
      <c r="F62" s="5"/>
      <c r="G62" s="5"/>
      <c r="H62" s="5"/>
      <c r="I62" s="5"/>
      <c r="J62" s="5"/>
    </row>
    <row r="63" spans="1:11">
      <c r="B63" s="5"/>
      <c r="C63" s="5"/>
      <c r="D63" s="5"/>
      <c r="E63" s="5"/>
      <c r="F63" s="5"/>
      <c r="G63" s="5"/>
      <c r="H63" s="5"/>
      <c r="I63" s="5"/>
      <c r="J63" s="5"/>
    </row>
    <row r="64" spans="1:11">
      <c r="B64" s="5"/>
      <c r="C64" s="5"/>
      <c r="D64" s="5"/>
      <c r="E64" s="5"/>
      <c r="F64" s="5"/>
      <c r="G64" s="5"/>
      <c r="H64" s="5"/>
      <c r="I64" s="5"/>
      <c r="J64" s="5"/>
    </row>
    <row r="65" spans="2:10">
      <c r="B65" s="5"/>
      <c r="C65" s="5"/>
      <c r="D65" s="5"/>
      <c r="E65" s="5"/>
      <c r="F65" s="5"/>
      <c r="G65" s="5"/>
      <c r="H65" s="5"/>
      <c r="I65" s="5"/>
      <c r="J65" s="5"/>
    </row>
    <row r="66" spans="2:10">
      <c r="B66" s="5"/>
      <c r="C66" s="5"/>
      <c r="D66" s="5"/>
      <c r="E66" s="5"/>
      <c r="F66" s="5"/>
      <c r="G66" s="5"/>
      <c r="H66" s="5"/>
      <c r="I66" s="5"/>
      <c r="J66" s="5"/>
    </row>
    <row r="67" spans="2:10">
      <c r="B67" s="5"/>
      <c r="C67" s="5"/>
      <c r="D67" s="5"/>
      <c r="E67" s="5"/>
      <c r="F67" s="5"/>
      <c r="G67" s="5"/>
      <c r="H67" s="5"/>
      <c r="I67" s="5"/>
      <c r="J67" s="5"/>
    </row>
    <row r="68" spans="2:10">
      <c r="B68" s="5"/>
      <c r="C68" s="5"/>
      <c r="D68" s="5"/>
      <c r="E68" s="5"/>
      <c r="F68" s="5"/>
      <c r="G68" s="5"/>
      <c r="H68" s="5"/>
      <c r="I68" s="5"/>
      <c r="J68" s="5"/>
    </row>
    <row r="69" spans="2:10">
      <c r="B69" s="5"/>
      <c r="C69" s="5"/>
      <c r="D69" s="5"/>
      <c r="E69" s="5"/>
      <c r="F69" s="5"/>
      <c r="G69" s="5"/>
      <c r="H69" s="5"/>
      <c r="I69" s="5"/>
      <c r="J69" s="5"/>
    </row>
    <row r="70" spans="2:10">
      <c r="B70" s="5"/>
      <c r="C70" s="5"/>
      <c r="D70" s="5"/>
      <c r="E70" s="5"/>
      <c r="F70" s="5"/>
      <c r="G70" s="5"/>
      <c r="H70" s="5"/>
      <c r="I70" s="5"/>
      <c r="J70" s="5"/>
    </row>
    <row r="71" spans="2:10">
      <c r="B71" s="5"/>
      <c r="C71" s="5"/>
      <c r="D71" s="5"/>
      <c r="E71" s="5"/>
      <c r="F71" s="5"/>
      <c r="G71" s="5"/>
      <c r="H71" s="5"/>
      <c r="I71" s="5"/>
      <c r="J71" s="5"/>
    </row>
    <row r="72" spans="2:10">
      <c r="B72" s="5"/>
      <c r="C72" s="5"/>
      <c r="D72" s="5"/>
      <c r="E72" s="5"/>
      <c r="F72" s="5"/>
      <c r="G72" s="5"/>
      <c r="H72" s="5"/>
      <c r="I72" s="5"/>
      <c r="J72" s="5"/>
    </row>
    <row r="73" spans="2:10">
      <c r="B73" s="5"/>
      <c r="C73" s="5"/>
      <c r="D73" s="5"/>
      <c r="E73" s="5"/>
      <c r="F73" s="5"/>
      <c r="G73" s="5"/>
      <c r="H73" s="5"/>
      <c r="I73" s="5"/>
      <c r="J73" s="5"/>
    </row>
    <row r="74" spans="2:10">
      <c r="B74" s="5"/>
      <c r="C74" s="5"/>
      <c r="D74" s="5"/>
      <c r="E74" s="5"/>
      <c r="F74" s="5"/>
      <c r="G74" s="5"/>
      <c r="H74" s="5"/>
      <c r="I74" s="5"/>
      <c r="J74" s="5"/>
    </row>
    <row r="75" spans="2:10">
      <c r="B75" s="5"/>
      <c r="C75" s="5"/>
      <c r="D75" s="5"/>
      <c r="E75" s="5"/>
      <c r="F75" s="5"/>
      <c r="G75" s="5"/>
      <c r="H75" s="5"/>
      <c r="I75" s="5"/>
      <c r="J75" s="5"/>
    </row>
    <row r="76" spans="2:10">
      <c r="B76" s="5"/>
      <c r="C76" s="5"/>
      <c r="D76" s="5"/>
      <c r="E76" s="5"/>
      <c r="F76" s="5"/>
      <c r="G76" s="5"/>
      <c r="H76" s="5"/>
      <c r="I76" s="5"/>
      <c r="J76" s="5"/>
    </row>
    <row r="77" spans="2:10">
      <c r="B77" s="5"/>
      <c r="C77" s="5"/>
      <c r="D77" s="5"/>
      <c r="E77" s="5"/>
      <c r="F77" s="5"/>
      <c r="G77" s="5"/>
      <c r="H77" s="5"/>
      <c r="I77" s="5"/>
      <c r="J77" s="5"/>
    </row>
    <row r="78" spans="2:10">
      <c r="B78" s="5"/>
      <c r="C78" s="5"/>
      <c r="D78" s="5"/>
      <c r="E78" s="5"/>
      <c r="F78" s="5"/>
      <c r="G78" s="5"/>
      <c r="H78" s="5"/>
      <c r="I78" s="5"/>
      <c r="J78" s="5"/>
    </row>
    <row r="79" spans="2:10">
      <c r="B79" s="5"/>
      <c r="C79" s="5"/>
      <c r="D79" s="5"/>
      <c r="E79" s="5"/>
      <c r="F79" s="5"/>
      <c r="G79" s="5"/>
      <c r="H79" s="5"/>
      <c r="I79" s="5"/>
      <c r="J79" s="5"/>
    </row>
    <row r="80" spans="2:10">
      <c r="B80" s="5"/>
      <c r="C80" s="5"/>
      <c r="D80" s="5"/>
      <c r="E80" s="5"/>
      <c r="F80" s="5"/>
      <c r="G80" s="5"/>
      <c r="H80" s="5"/>
      <c r="I80" s="5"/>
      <c r="J80" s="5"/>
    </row>
    <row r="81" spans="2:10">
      <c r="B81" s="5"/>
      <c r="C81" s="5"/>
      <c r="D81" s="5"/>
      <c r="E81" s="5"/>
      <c r="F81" s="5"/>
      <c r="G81" s="5"/>
      <c r="H81" s="5"/>
      <c r="I81" s="5"/>
      <c r="J81" s="5"/>
    </row>
    <row r="82" spans="2:10">
      <c r="B82" s="5"/>
      <c r="C82" s="5"/>
      <c r="D82" s="5"/>
      <c r="E82" s="5"/>
      <c r="F82" s="5"/>
      <c r="G82" s="5"/>
      <c r="H82" s="5"/>
      <c r="I82" s="5"/>
      <c r="J82" s="5"/>
    </row>
    <row r="83" spans="2:10">
      <c r="B83" s="5"/>
      <c r="C83" s="5"/>
      <c r="D83" s="5"/>
      <c r="E83" s="5"/>
      <c r="F83" s="5"/>
      <c r="G83" s="5"/>
      <c r="H83" s="5"/>
      <c r="I83" s="5"/>
      <c r="J83" s="5"/>
    </row>
    <row r="84" spans="2:10">
      <c r="B84" s="5"/>
      <c r="C84" s="5"/>
      <c r="D84" s="5"/>
      <c r="E84" s="5"/>
      <c r="F84" s="5"/>
      <c r="G84" s="5"/>
      <c r="H84" s="5"/>
      <c r="I84" s="5"/>
      <c r="J84" s="5"/>
    </row>
    <row r="85" spans="2:10">
      <c r="B85" s="5"/>
      <c r="C85" s="5"/>
      <c r="D85" s="5"/>
      <c r="E85" s="5"/>
      <c r="F85" s="5"/>
      <c r="G85" s="5"/>
      <c r="H85" s="5"/>
      <c r="I85" s="5"/>
      <c r="J85" s="5"/>
    </row>
    <row r="86" spans="2:10">
      <c r="B86" s="5"/>
      <c r="C86" s="5"/>
      <c r="D86" s="5"/>
      <c r="E86" s="5"/>
      <c r="F86" s="5"/>
      <c r="G86" s="5"/>
      <c r="H86" s="5"/>
      <c r="I86" s="5"/>
      <c r="J86" s="5"/>
    </row>
    <row r="87" spans="2:10">
      <c r="B87" s="5"/>
      <c r="C87" s="5"/>
      <c r="D87" s="5"/>
      <c r="E87" s="5"/>
      <c r="F87" s="5"/>
      <c r="G87" s="5"/>
      <c r="H87" s="5"/>
      <c r="I87" s="5"/>
      <c r="J87" s="5"/>
    </row>
    <row r="88" spans="2:10">
      <c r="B88" s="5"/>
      <c r="C88" s="5"/>
      <c r="D88" s="5"/>
      <c r="E88" s="5"/>
      <c r="F88" s="5"/>
      <c r="G88" s="5"/>
      <c r="H88" s="5"/>
      <c r="I88" s="5"/>
      <c r="J88" s="5"/>
    </row>
    <row r="89" spans="2:10">
      <c r="B89" s="5"/>
      <c r="C89" s="5"/>
      <c r="D89" s="5"/>
      <c r="E89" s="5"/>
      <c r="F89" s="5"/>
      <c r="G89" s="5"/>
      <c r="H89" s="5"/>
      <c r="I89" s="5"/>
      <c r="J89" s="5"/>
    </row>
    <row r="90" spans="2:10">
      <c r="B90" s="5"/>
      <c r="C90" s="5"/>
      <c r="D90" s="5"/>
      <c r="E90" s="5"/>
      <c r="F90" s="5"/>
      <c r="G90" s="5"/>
      <c r="H90" s="5"/>
      <c r="I90" s="5"/>
      <c r="J90" s="5"/>
    </row>
    <row r="91" spans="2:10">
      <c r="B91" s="5"/>
      <c r="C91" s="5"/>
      <c r="D91" s="5"/>
      <c r="E91" s="5"/>
      <c r="F91" s="5"/>
      <c r="G91" s="5"/>
      <c r="H91" s="5"/>
      <c r="I91" s="5"/>
      <c r="J91" s="5"/>
    </row>
    <row r="92" spans="2:10">
      <c r="B92" s="5"/>
      <c r="C92" s="5"/>
      <c r="D92" s="5"/>
      <c r="E92" s="5"/>
      <c r="F92" s="5"/>
      <c r="G92" s="5"/>
      <c r="H92" s="5"/>
      <c r="I92" s="5"/>
      <c r="J92" s="5"/>
    </row>
    <row r="93" spans="2:10">
      <c r="B93" s="5"/>
      <c r="C93" s="5"/>
      <c r="D93" s="5"/>
      <c r="E93" s="5"/>
      <c r="F93" s="5"/>
      <c r="G93" s="5"/>
      <c r="H93" s="5"/>
      <c r="I93" s="5"/>
      <c r="J93" s="5"/>
    </row>
    <row r="94" spans="2:10">
      <c r="B94" s="5"/>
      <c r="C94" s="5"/>
      <c r="D94" s="5"/>
      <c r="E94" s="5"/>
      <c r="F94" s="5"/>
      <c r="G94" s="5"/>
      <c r="H94" s="5"/>
      <c r="I94" s="5"/>
      <c r="J94" s="5"/>
    </row>
    <row r="95" spans="2:10">
      <c r="B95" s="5"/>
      <c r="C95" s="5"/>
      <c r="D95" s="5"/>
      <c r="E95" s="5"/>
      <c r="F95" s="5"/>
      <c r="G95" s="5"/>
      <c r="H95" s="5"/>
      <c r="I95" s="5"/>
      <c r="J95" s="5"/>
    </row>
    <row r="96" spans="2:10">
      <c r="B96" s="5"/>
      <c r="C96" s="5"/>
      <c r="D96" s="5"/>
      <c r="E96" s="5"/>
      <c r="F96" s="5"/>
      <c r="G96" s="5"/>
      <c r="H96" s="5"/>
      <c r="I96" s="5"/>
      <c r="J96" s="5"/>
    </row>
    <row r="97" spans="2:10">
      <c r="B97" s="5"/>
      <c r="C97" s="5"/>
      <c r="D97" s="5"/>
      <c r="E97" s="5"/>
      <c r="F97" s="5"/>
      <c r="G97" s="5"/>
      <c r="H97" s="5"/>
      <c r="I97" s="5"/>
      <c r="J97" s="5"/>
    </row>
    <row r="98" spans="2:10">
      <c r="B98" s="5"/>
      <c r="C98" s="5"/>
      <c r="D98" s="5"/>
      <c r="E98" s="5"/>
      <c r="F98" s="5"/>
      <c r="G98" s="5"/>
      <c r="H98" s="5"/>
      <c r="I98" s="5"/>
      <c r="J98" s="5"/>
    </row>
    <row r="99" spans="2:10">
      <c r="B99" s="5"/>
      <c r="C99" s="5"/>
      <c r="D99" s="5"/>
      <c r="E99" s="5"/>
      <c r="F99" s="5"/>
      <c r="G99" s="5"/>
      <c r="H99" s="5"/>
      <c r="I99" s="5"/>
      <c r="J99" s="5"/>
    </row>
    <row r="100" spans="2:10">
      <c r="B100" s="5"/>
      <c r="C100" s="5"/>
      <c r="D100" s="5"/>
      <c r="E100" s="5"/>
      <c r="F100" s="5"/>
      <c r="G100" s="5"/>
      <c r="H100" s="5"/>
      <c r="I100" s="5"/>
      <c r="J100" s="5"/>
    </row>
    <row r="101" spans="2:10">
      <c r="B101" s="5"/>
      <c r="C101" s="5"/>
      <c r="D101" s="5"/>
      <c r="E101" s="5"/>
      <c r="F101" s="5"/>
      <c r="G101" s="5"/>
      <c r="H101" s="5"/>
      <c r="I101" s="5"/>
      <c r="J101" s="5"/>
    </row>
    <row r="102" spans="2:10">
      <c r="B102" s="5"/>
      <c r="C102" s="5"/>
      <c r="D102" s="5"/>
      <c r="E102" s="5"/>
      <c r="F102" s="5"/>
      <c r="G102" s="5"/>
      <c r="H102" s="5"/>
      <c r="I102" s="5"/>
      <c r="J102" s="5"/>
    </row>
    <row r="103" spans="2:10">
      <c r="B103" s="5"/>
      <c r="C103" s="5"/>
      <c r="D103" s="5"/>
      <c r="E103" s="5"/>
      <c r="F103" s="5"/>
      <c r="G103" s="5"/>
      <c r="H103" s="5"/>
      <c r="I103" s="5"/>
      <c r="J103" s="5"/>
    </row>
    <row r="104" spans="2:10">
      <c r="B104" s="5"/>
      <c r="C104" s="5"/>
      <c r="D104" s="5"/>
      <c r="E104" s="5"/>
      <c r="F104" s="5"/>
      <c r="G104" s="5"/>
      <c r="H104" s="5"/>
      <c r="I104" s="5"/>
      <c r="J104" s="5"/>
    </row>
    <row r="105" spans="2:10">
      <c r="B105" s="5"/>
      <c r="C105" s="5"/>
      <c r="D105" s="5"/>
      <c r="E105" s="5"/>
      <c r="F105" s="5"/>
      <c r="G105" s="5"/>
      <c r="H105" s="5"/>
      <c r="I105" s="5"/>
      <c r="J105" s="5"/>
    </row>
    <row r="106" spans="2:10">
      <c r="B106" s="5"/>
      <c r="C106" s="5"/>
      <c r="D106" s="5"/>
      <c r="E106" s="5"/>
      <c r="F106" s="5"/>
      <c r="G106" s="5"/>
      <c r="H106" s="5"/>
      <c r="I106" s="5"/>
      <c r="J106" s="5"/>
    </row>
    <row r="107" spans="2:10">
      <c r="B107" s="5"/>
      <c r="C107" s="5"/>
      <c r="D107" s="5"/>
      <c r="E107" s="5"/>
      <c r="F107" s="5"/>
      <c r="G107" s="5"/>
      <c r="H107" s="5"/>
      <c r="I107" s="5"/>
      <c r="J107" s="5"/>
    </row>
    <row r="108" spans="2:10">
      <c r="B108" s="5"/>
      <c r="C108" s="5"/>
      <c r="D108" s="5"/>
      <c r="E108" s="5"/>
      <c r="F108" s="5"/>
      <c r="G108" s="5"/>
      <c r="H108" s="5"/>
      <c r="I108" s="5"/>
      <c r="J108" s="5"/>
    </row>
    <row r="109" spans="2:10">
      <c r="B109" s="5"/>
      <c r="C109" s="5"/>
      <c r="D109" s="5"/>
      <c r="E109" s="5"/>
      <c r="F109" s="5"/>
      <c r="G109" s="5"/>
      <c r="H109" s="5"/>
      <c r="I109" s="5"/>
      <c r="J109" s="5"/>
    </row>
    <row r="110" spans="2:10">
      <c r="B110" s="5"/>
      <c r="C110" s="5"/>
      <c r="D110" s="5"/>
      <c r="E110" s="5"/>
      <c r="F110" s="5"/>
      <c r="G110" s="5"/>
      <c r="H110" s="5"/>
      <c r="I110" s="5"/>
      <c r="J110" s="5"/>
    </row>
    <row r="111" spans="2:10">
      <c r="B111" s="5"/>
      <c r="C111" s="5"/>
      <c r="D111" s="5"/>
      <c r="E111" s="5"/>
      <c r="F111" s="5"/>
      <c r="G111" s="5"/>
      <c r="H111" s="5"/>
      <c r="I111" s="5"/>
      <c r="J111" s="5"/>
    </row>
    <row r="112" spans="2:10">
      <c r="B112" s="5"/>
      <c r="C112" s="5"/>
      <c r="D112" s="5"/>
      <c r="E112" s="5"/>
      <c r="F112" s="5"/>
      <c r="G112" s="5"/>
      <c r="H112" s="5"/>
      <c r="I112" s="5"/>
      <c r="J112" s="5"/>
    </row>
    <row r="113" spans="2:10">
      <c r="B113" s="5"/>
      <c r="C113" s="5"/>
      <c r="D113" s="5"/>
      <c r="E113" s="5"/>
      <c r="F113" s="5"/>
      <c r="G113" s="5"/>
      <c r="H113" s="5"/>
      <c r="I113" s="5"/>
      <c r="J113" s="5"/>
    </row>
    <row r="114" spans="2:10">
      <c r="B114" s="5"/>
      <c r="C114" s="5"/>
      <c r="D114" s="5"/>
      <c r="E114" s="5"/>
      <c r="F114" s="5"/>
      <c r="G114" s="5"/>
      <c r="H114" s="5"/>
      <c r="I114" s="5"/>
      <c r="J114" s="5"/>
    </row>
    <row r="115" spans="2:10">
      <c r="B115" s="5"/>
      <c r="C115" s="5"/>
      <c r="D115" s="5"/>
      <c r="E115" s="5"/>
      <c r="F115" s="5"/>
      <c r="G115" s="5"/>
      <c r="H115" s="5"/>
      <c r="I115" s="5"/>
      <c r="J115" s="5"/>
    </row>
    <row r="116" spans="2:10">
      <c r="B116" s="5"/>
      <c r="C116" s="5"/>
      <c r="D116" s="5"/>
      <c r="E116" s="5"/>
      <c r="F116" s="5"/>
      <c r="G116" s="5"/>
      <c r="H116" s="5"/>
      <c r="I116" s="5"/>
      <c r="J116" s="5"/>
    </row>
    <row r="117" spans="2:10">
      <c r="B117" s="5"/>
      <c r="C117" s="5"/>
      <c r="D117" s="5"/>
      <c r="E117" s="5"/>
      <c r="F117" s="5"/>
      <c r="G117" s="5"/>
      <c r="H117" s="5"/>
      <c r="I117" s="5"/>
      <c r="J117" s="5"/>
    </row>
    <row r="118" spans="2:10">
      <c r="B118" s="5"/>
      <c r="C118" s="5"/>
      <c r="D118" s="5"/>
      <c r="E118" s="5"/>
      <c r="F118" s="5"/>
      <c r="G118" s="5"/>
      <c r="H118" s="5"/>
      <c r="I118" s="5"/>
      <c r="J118" s="5"/>
    </row>
    <row r="119" spans="2:10">
      <c r="B119" s="5"/>
      <c r="C119" s="5"/>
      <c r="D119" s="5"/>
      <c r="E119" s="5"/>
      <c r="F119" s="5"/>
      <c r="G119" s="5"/>
      <c r="H119" s="5"/>
      <c r="I119" s="5"/>
      <c r="J119" s="5"/>
    </row>
    <row r="120" spans="2:10">
      <c r="B120" s="5"/>
      <c r="C120" s="5"/>
      <c r="D120" s="5"/>
      <c r="E120" s="5"/>
      <c r="F120" s="5"/>
      <c r="G120" s="5"/>
      <c r="H120" s="5"/>
      <c r="I120" s="5"/>
      <c r="J120" s="5"/>
    </row>
    <row r="121" spans="2:10">
      <c r="B121" s="5"/>
      <c r="C121" s="5"/>
      <c r="D121" s="5"/>
      <c r="E121" s="5"/>
      <c r="F121" s="5"/>
      <c r="G121" s="5"/>
      <c r="H121" s="5"/>
      <c r="I121" s="5"/>
      <c r="J121" s="5"/>
    </row>
    <row r="122" spans="2:10">
      <c r="B122" s="5"/>
      <c r="C122" s="5"/>
      <c r="D122" s="5"/>
      <c r="E122" s="5"/>
      <c r="F122" s="5"/>
      <c r="G122" s="5"/>
      <c r="H122" s="5"/>
      <c r="I122" s="5"/>
      <c r="J122" s="5"/>
    </row>
    <row r="123" spans="2:10">
      <c r="B123" s="5"/>
      <c r="C123" s="5"/>
      <c r="D123" s="5"/>
      <c r="E123" s="5"/>
      <c r="F123" s="5"/>
      <c r="G123" s="5"/>
      <c r="H123" s="5"/>
      <c r="I123" s="5"/>
      <c r="J123" s="5"/>
    </row>
  </sheetData>
  <mergeCells count="20">
    <mergeCell ref="T6:U6"/>
    <mergeCell ref="A1:K1"/>
    <mergeCell ref="L1:M1"/>
    <mergeCell ref="A2:K2"/>
    <mergeCell ref="A3:K3"/>
    <mergeCell ref="A5:A7"/>
    <mergeCell ref="B5:B7"/>
    <mergeCell ref="C5:E6"/>
    <mergeCell ref="F6:G6"/>
    <mergeCell ref="H6:I6"/>
    <mergeCell ref="V6:W6"/>
    <mergeCell ref="X6:Y6"/>
    <mergeCell ref="Z6:AA6"/>
    <mergeCell ref="AB6:AC6"/>
    <mergeCell ref="F5:AC5"/>
    <mergeCell ref="J6:K6"/>
    <mergeCell ref="L6:M6"/>
    <mergeCell ref="N6:O6"/>
    <mergeCell ref="P6:Q6"/>
    <mergeCell ref="R6:S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2"/>
  <sheetViews>
    <sheetView tabSelected="1" topLeftCell="F19" zoomScale="70" zoomScaleNormal="70" workbookViewId="0">
      <selection activeCell="C34" sqref="C34"/>
    </sheetView>
  </sheetViews>
  <sheetFormatPr defaultColWidth="8.85546875" defaultRowHeight="12.75"/>
  <cols>
    <col min="1" max="1" width="8.85546875" style="154" customWidth="1"/>
    <col min="2" max="2" width="51.140625" style="154" customWidth="1"/>
    <col min="3" max="3" width="11.85546875" style="154" customWidth="1"/>
    <col min="4" max="4" width="13.85546875" style="228" customWidth="1"/>
    <col min="5" max="5" width="14.5703125" style="154" customWidth="1"/>
    <col min="6" max="6" width="12.140625" style="154" bestFit="1" customWidth="1"/>
    <col min="7" max="7" width="12" style="154" customWidth="1"/>
    <col min="8" max="8" width="8.85546875" style="154"/>
    <col min="9" max="9" width="13.140625" style="154" customWidth="1"/>
    <col min="10" max="10" width="10.85546875" style="154" bestFit="1" customWidth="1"/>
    <col min="11" max="11" width="12.140625" style="154" customWidth="1"/>
    <col min="12" max="12" width="10.85546875" style="154" bestFit="1" customWidth="1"/>
    <col min="13" max="13" width="11.140625" style="154" customWidth="1"/>
    <col min="14" max="14" width="9.5703125" style="154" bestFit="1" customWidth="1"/>
    <col min="15" max="15" width="10.5703125" style="154" customWidth="1"/>
    <col min="16" max="16" width="10.85546875" style="154" bestFit="1" customWidth="1"/>
    <col min="17" max="17" width="10.5703125" style="154" customWidth="1"/>
    <col min="18" max="18" width="12.5703125" style="154" customWidth="1"/>
    <col min="19" max="19" width="10.140625" style="154" customWidth="1"/>
    <col min="20" max="20" width="8.85546875" style="154"/>
    <col min="21" max="21" width="10.42578125" style="154" customWidth="1"/>
    <col min="22" max="22" width="8.85546875" style="154"/>
    <col min="23" max="23" width="13.42578125" style="154" customWidth="1"/>
    <col min="24" max="24" width="10.85546875" style="154" customWidth="1"/>
    <col min="25" max="25" width="11.42578125" style="154" customWidth="1"/>
    <col min="26" max="26" width="10.140625" style="154" customWidth="1"/>
    <col min="27" max="27" width="11.42578125" style="154" customWidth="1"/>
    <col min="28" max="28" width="8.85546875" style="154"/>
    <col min="29" max="29" width="11.5703125" style="154" customWidth="1"/>
    <col min="30" max="16384" width="8.85546875" style="154"/>
  </cols>
  <sheetData>
    <row r="1" spans="1:29" ht="20.25">
      <c r="A1" s="330" t="s">
        <v>95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2" t="s">
        <v>11</v>
      </c>
      <c r="M1" s="332"/>
    </row>
    <row r="2" spans="1:29" ht="15.75">
      <c r="A2" s="333" t="s">
        <v>60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29" ht="15.75">
      <c r="A3" s="314" t="s">
        <v>12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29" ht="15" customHeight="1" thickBot="1">
      <c r="A4" s="150"/>
      <c r="B4" s="156" t="s">
        <v>89</v>
      </c>
      <c r="C4" s="150"/>
      <c r="D4" s="224"/>
      <c r="E4" s="150"/>
      <c r="F4" s="150"/>
      <c r="G4" s="150"/>
      <c r="H4" s="150"/>
      <c r="I4" s="150"/>
      <c r="J4" s="150"/>
      <c r="K4" s="150" t="s">
        <v>10</v>
      </c>
    </row>
    <row r="5" spans="1:29" ht="18.95" customHeight="1" thickBot="1">
      <c r="A5" s="315" t="s">
        <v>0</v>
      </c>
      <c r="B5" s="318" t="s">
        <v>13</v>
      </c>
      <c r="C5" s="301" t="s">
        <v>107</v>
      </c>
      <c r="D5" s="301"/>
      <c r="E5" s="302"/>
      <c r="F5" s="322" t="s">
        <v>4</v>
      </c>
      <c r="G5" s="323"/>
      <c r="H5" s="323"/>
      <c r="I5" s="323"/>
      <c r="J5" s="323"/>
      <c r="K5" s="323"/>
      <c r="L5" s="324"/>
      <c r="M5" s="324"/>
      <c r="N5" s="324"/>
      <c r="O5" s="324"/>
      <c r="P5" s="324"/>
      <c r="Q5" s="324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5"/>
    </row>
    <row r="6" spans="1:29" ht="15.75">
      <c r="A6" s="316"/>
      <c r="B6" s="319"/>
      <c r="C6" s="303"/>
      <c r="D6" s="303"/>
      <c r="E6" s="304"/>
      <c r="F6" s="315" t="s">
        <v>5</v>
      </c>
      <c r="G6" s="318"/>
      <c r="H6" s="318" t="s">
        <v>6</v>
      </c>
      <c r="I6" s="318"/>
      <c r="J6" s="318" t="s">
        <v>7</v>
      </c>
      <c r="K6" s="321"/>
      <c r="L6" s="315" t="s">
        <v>67</v>
      </c>
      <c r="M6" s="318"/>
      <c r="N6" s="318" t="s">
        <v>68</v>
      </c>
      <c r="O6" s="318"/>
      <c r="P6" s="318" t="s">
        <v>69</v>
      </c>
      <c r="Q6" s="331"/>
      <c r="R6" s="327" t="s">
        <v>76</v>
      </c>
      <c r="S6" s="328"/>
      <c r="T6" s="328" t="s">
        <v>77</v>
      </c>
      <c r="U6" s="328"/>
      <c r="V6" s="328" t="s">
        <v>78</v>
      </c>
      <c r="W6" s="329"/>
      <c r="X6" s="326" t="s">
        <v>79</v>
      </c>
      <c r="Y6" s="312"/>
      <c r="Z6" s="312" t="s">
        <v>80</v>
      </c>
      <c r="AA6" s="312"/>
      <c r="AB6" s="312" t="s">
        <v>81</v>
      </c>
      <c r="AC6" s="313"/>
    </row>
    <row r="7" spans="1:29" ht="16.5" thickBot="1">
      <c r="A7" s="317"/>
      <c r="B7" s="320"/>
      <c r="C7" s="159" t="s">
        <v>1</v>
      </c>
      <c r="D7" s="225" t="s">
        <v>2</v>
      </c>
      <c r="E7" s="160" t="s">
        <v>3</v>
      </c>
      <c r="F7" s="157" t="s">
        <v>1</v>
      </c>
      <c r="G7" s="151" t="s">
        <v>2</v>
      </c>
      <c r="H7" s="151" t="s">
        <v>1</v>
      </c>
      <c r="I7" s="151" t="s">
        <v>2</v>
      </c>
      <c r="J7" s="151" t="s">
        <v>1</v>
      </c>
      <c r="K7" s="158" t="s">
        <v>2</v>
      </c>
      <c r="L7" s="157" t="s">
        <v>1</v>
      </c>
      <c r="M7" s="151" t="s">
        <v>2</v>
      </c>
      <c r="N7" s="151" t="s">
        <v>1</v>
      </c>
      <c r="O7" s="151" t="s">
        <v>2</v>
      </c>
      <c r="P7" s="151" t="s">
        <v>1</v>
      </c>
      <c r="Q7" s="161" t="s">
        <v>2</v>
      </c>
      <c r="R7" s="162" t="s">
        <v>1</v>
      </c>
      <c r="S7" s="151" t="s">
        <v>2</v>
      </c>
      <c r="T7" s="151" t="s">
        <v>1</v>
      </c>
      <c r="U7" s="151" t="s">
        <v>2</v>
      </c>
      <c r="V7" s="151" t="s">
        <v>1</v>
      </c>
      <c r="W7" s="158" t="s">
        <v>2</v>
      </c>
      <c r="X7" s="157" t="s">
        <v>1</v>
      </c>
      <c r="Y7" s="158" t="s">
        <v>2</v>
      </c>
      <c r="Z7" s="151" t="s">
        <v>1</v>
      </c>
      <c r="AA7" s="158" t="s">
        <v>2</v>
      </c>
      <c r="AB7" s="151" t="s">
        <v>1</v>
      </c>
      <c r="AC7" s="161" t="s">
        <v>2</v>
      </c>
    </row>
    <row r="8" spans="1:29" s="201" customFormat="1" ht="18.75">
      <c r="A8" s="202">
        <v>1</v>
      </c>
      <c r="B8" s="203" t="s">
        <v>14</v>
      </c>
      <c r="C8" s="181">
        <f>SUM(F8+H8+J8+L8+N8+P8+R8+T8+V8+X8+Z8+AB8)</f>
        <v>433.22399999999993</v>
      </c>
      <c r="D8" s="186">
        <f>SUM(G8+I8+K8+M8+O8+Q8+S8+U8+W8+Y8+AA8+AC8)</f>
        <v>422.51800000000003</v>
      </c>
      <c r="E8" s="194">
        <f>SUM(D8*100/C8)</f>
        <v>97.52876110280134</v>
      </c>
      <c r="F8" s="204">
        <v>35.549999999999997</v>
      </c>
      <c r="G8" s="205">
        <v>33.539000000000001</v>
      </c>
      <c r="H8" s="205">
        <v>37.19</v>
      </c>
      <c r="I8" s="205">
        <v>28.59</v>
      </c>
      <c r="J8" s="205">
        <v>35.25</v>
      </c>
      <c r="K8" s="211">
        <v>31.841999999999999</v>
      </c>
      <c r="L8" s="183">
        <v>38.42</v>
      </c>
      <c r="M8" s="181">
        <v>34.055</v>
      </c>
      <c r="N8" s="181">
        <v>37.191000000000003</v>
      </c>
      <c r="O8" s="181">
        <v>27.106000000000002</v>
      </c>
      <c r="P8" s="181">
        <v>37.19</v>
      </c>
      <c r="Q8" s="184">
        <v>31.922999999999998</v>
      </c>
      <c r="R8" s="206">
        <v>38.500999999999998</v>
      </c>
      <c r="S8" s="207">
        <v>34.747</v>
      </c>
      <c r="T8" s="206">
        <v>36.19</v>
      </c>
      <c r="U8" s="207">
        <v>40.210999999999999</v>
      </c>
      <c r="V8" s="206">
        <v>36.19</v>
      </c>
      <c r="W8" s="208">
        <v>45.173999999999999</v>
      </c>
      <c r="X8" s="188">
        <v>34.517000000000003</v>
      </c>
      <c r="Y8" s="189">
        <v>41.173000000000002</v>
      </c>
      <c r="Z8" s="189">
        <v>33.517000000000003</v>
      </c>
      <c r="AA8" s="189">
        <v>47.874000000000002</v>
      </c>
      <c r="AB8" s="189">
        <v>33.518000000000001</v>
      </c>
      <c r="AC8" s="191">
        <v>26.283999999999999</v>
      </c>
    </row>
    <row r="9" spans="1:29" s="201" customFormat="1" ht="18.75">
      <c r="A9" s="209">
        <v>2</v>
      </c>
      <c r="B9" s="180" t="s">
        <v>15</v>
      </c>
      <c r="C9" s="181">
        <f t="shared" ref="C9:C39" si="0">SUM(F9+H9+J9+L9+N9+P9+R9+T9+V9+X9+Z9+AB9)</f>
        <v>95.309000000000012</v>
      </c>
      <c r="D9" s="186">
        <f t="shared" ref="D9:D39" si="1">SUM(G9+I9+K9+M9+O9+Q9+S9+U9+W9+Y9+AA9+AC9)</f>
        <v>92.890999999999991</v>
      </c>
      <c r="E9" s="182">
        <f>SUM(D9*100/C9)</f>
        <v>97.462988804834779</v>
      </c>
      <c r="F9" s="183">
        <v>7.8209999999999997</v>
      </c>
      <c r="G9" s="181">
        <v>7.3789999999999996</v>
      </c>
      <c r="H9" s="181">
        <v>8.1820000000000004</v>
      </c>
      <c r="I9" s="181">
        <v>6.29</v>
      </c>
      <c r="J9" s="181">
        <v>7.7549999999999999</v>
      </c>
      <c r="K9" s="212">
        <v>7.0049999999999999</v>
      </c>
      <c r="L9" s="183">
        <v>8.4529999999999994</v>
      </c>
      <c r="M9" s="181">
        <v>7.4290000000000003</v>
      </c>
      <c r="N9" s="181">
        <v>8.1820000000000004</v>
      </c>
      <c r="O9" s="181">
        <v>5.9630000000000001</v>
      </c>
      <c r="P9" s="181">
        <v>8.1820000000000004</v>
      </c>
      <c r="Q9" s="184">
        <v>7.0229999999999997</v>
      </c>
      <c r="R9" s="185">
        <v>8.4710000000000001</v>
      </c>
      <c r="S9" s="186">
        <v>7.6440000000000001</v>
      </c>
      <c r="T9" s="185">
        <v>7.9619999999999997</v>
      </c>
      <c r="U9" s="186">
        <v>8.8460000000000001</v>
      </c>
      <c r="V9" s="185">
        <v>7.9619999999999997</v>
      </c>
      <c r="W9" s="187">
        <v>9.9390000000000001</v>
      </c>
      <c r="X9" s="188">
        <v>7.5940000000000003</v>
      </c>
      <c r="Y9" s="189">
        <v>9.0579999999999998</v>
      </c>
      <c r="Z9" s="189">
        <v>7.3730000000000002</v>
      </c>
      <c r="AA9" s="189">
        <v>10.532</v>
      </c>
      <c r="AB9" s="189">
        <v>7.3719999999999999</v>
      </c>
      <c r="AC9" s="191">
        <v>5.7830000000000004</v>
      </c>
    </row>
    <row r="10" spans="1:29" s="201" customFormat="1" ht="18.75">
      <c r="A10" s="209">
        <v>3</v>
      </c>
      <c r="B10" s="180" t="s">
        <v>26</v>
      </c>
      <c r="C10" s="181">
        <f t="shared" si="0"/>
        <v>28.569999999999997</v>
      </c>
      <c r="D10" s="186">
        <f t="shared" si="1"/>
        <v>27.042999999999999</v>
      </c>
      <c r="E10" s="182">
        <f>SUM(D10*100/C10)</f>
        <v>94.655232761638089</v>
      </c>
      <c r="F10" s="210">
        <f t="shared" ref="F10:AC10" si="2">SUM(F11:F20)</f>
        <v>0</v>
      </c>
      <c r="G10" s="210">
        <f t="shared" si="2"/>
        <v>0</v>
      </c>
      <c r="H10" s="210">
        <f t="shared" si="2"/>
        <v>0</v>
      </c>
      <c r="I10" s="210">
        <f t="shared" si="2"/>
        <v>0</v>
      </c>
      <c r="J10" s="210">
        <f t="shared" si="2"/>
        <v>4.0999999999999996</v>
      </c>
      <c r="K10" s="210">
        <f t="shared" si="2"/>
        <v>4.0529999999999999</v>
      </c>
      <c r="L10" s="210">
        <f t="shared" si="2"/>
        <v>6.2</v>
      </c>
      <c r="M10" s="210">
        <f t="shared" si="2"/>
        <v>0</v>
      </c>
      <c r="N10" s="210">
        <f t="shared" si="2"/>
        <v>2.0960000000000001</v>
      </c>
      <c r="O10" s="210">
        <f t="shared" si="2"/>
        <v>0</v>
      </c>
      <c r="P10" s="210">
        <f t="shared" si="2"/>
        <v>9.4340000000000011</v>
      </c>
      <c r="Q10" s="210">
        <f t="shared" si="2"/>
        <v>0</v>
      </c>
      <c r="R10" s="210">
        <f t="shared" si="2"/>
        <v>2.0499999999999998</v>
      </c>
      <c r="S10" s="210">
        <f t="shared" si="2"/>
        <v>7.82</v>
      </c>
      <c r="T10" s="210">
        <f t="shared" si="2"/>
        <v>0.63</v>
      </c>
      <c r="U10" s="210">
        <f t="shared" si="2"/>
        <v>0</v>
      </c>
      <c r="V10" s="210">
        <f t="shared" si="2"/>
        <v>0.63</v>
      </c>
      <c r="W10" s="210">
        <f t="shared" si="2"/>
        <v>0</v>
      </c>
      <c r="X10" s="210">
        <f t="shared" si="2"/>
        <v>0.65</v>
      </c>
      <c r="Y10" s="210">
        <f t="shared" si="2"/>
        <v>0</v>
      </c>
      <c r="Z10" s="210">
        <f t="shared" si="2"/>
        <v>0.65</v>
      </c>
      <c r="AA10" s="210">
        <f t="shared" si="2"/>
        <v>0.90100000000000002</v>
      </c>
      <c r="AB10" s="210">
        <f t="shared" si="2"/>
        <v>2.13</v>
      </c>
      <c r="AC10" s="210">
        <f t="shared" si="2"/>
        <v>14.269</v>
      </c>
    </row>
    <row r="11" spans="1:29" ht="18.75">
      <c r="A11" s="163"/>
      <c r="B11" s="139" t="s">
        <v>16</v>
      </c>
      <c r="C11" s="181">
        <f t="shared" si="0"/>
        <v>0</v>
      </c>
      <c r="D11" s="186">
        <f t="shared" si="1"/>
        <v>0</v>
      </c>
      <c r="E11" s="141"/>
      <c r="F11" s="176"/>
      <c r="G11" s="140"/>
      <c r="H11" s="140"/>
      <c r="I11" s="140"/>
      <c r="J11" s="140"/>
      <c r="K11" s="213"/>
      <c r="L11" s="176"/>
      <c r="M11" s="140"/>
      <c r="N11" s="140"/>
      <c r="O11" s="140"/>
      <c r="P11" s="140"/>
      <c r="Q11" s="250"/>
      <c r="R11" s="144"/>
      <c r="S11" s="145"/>
      <c r="T11" s="145"/>
      <c r="U11" s="145"/>
      <c r="V11" s="145"/>
      <c r="W11" s="146"/>
      <c r="X11" s="147"/>
      <c r="Y11" s="148"/>
      <c r="Z11" s="148"/>
      <c r="AA11" s="148"/>
      <c r="AB11" s="148"/>
      <c r="AC11" s="155"/>
    </row>
    <row r="12" spans="1:29" ht="18.75">
      <c r="A12" s="138" t="s">
        <v>35</v>
      </c>
      <c r="B12" s="139" t="s">
        <v>17</v>
      </c>
      <c r="C12" s="181">
        <f t="shared" si="0"/>
        <v>8.8040000000000003</v>
      </c>
      <c r="D12" s="186">
        <f t="shared" si="1"/>
        <v>7.3650000000000002</v>
      </c>
      <c r="E12" s="141">
        <f>SUM(D12*100/C12)</f>
        <v>83.655156746933216</v>
      </c>
      <c r="F12" s="142"/>
      <c r="G12" s="140"/>
      <c r="H12" s="140"/>
      <c r="I12" s="140"/>
      <c r="J12" s="140">
        <v>2.6</v>
      </c>
      <c r="K12" s="214">
        <v>2.5649999999999999</v>
      </c>
      <c r="L12" s="176"/>
      <c r="M12" s="140"/>
      <c r="N12" s="140"/>
      <c r="O12" s="140"/>
      <c r="P12" s="140">
        <v>4.8040000000000003</v>
      </c>
      <c r="Q12" s="250"/>
      <c r="R12" s="144">
        <v>1.4</v>
      </c>
      <c r="S12" s="145">
        <v>4.8</v>
      </c>
      <c r="T12" s="145"/>
      <c r="U12" s="145"/>
      <c r="V12" s="145"/>
      <c r="W12" s="146"/>
      <c r="X12" s="147"/>
      <c r="Y12" s="148"/>
      <c r="Z12" s="148"/>
      <c r="AA12" s="148"/>
      <c r="AB12" s="148"/>
      <c r="AC12" s="155"/>
    </row>
    <row r="13" spans="1:29" ht="18.75">
      <c r="A13" s="138" t="s">
        <v>36</v>
      </c>
      <c r="B13" s="139" t="s">
        <v>25</v>
      </c>
      <c r="C13" s="181">
        <f t="shared" si="0"/>
        <v>0</v>
      </c>
      <c r="D13" s="186">
        <f t="shared" si="1"/>
        <v>0</v>
      </c>
      <c r="E13" s="141"/>
      <c r="F13" s="142"/>
      <c r="G13" s="140"/>
      <c r="H13" s="140"/>
      <c r="I13" s="140"/>
      <c r="J13" s="140"/>
      <c r="K13" s="214"/>
      <c r="L13" s="176"/>
      <c r="M13" s="140"/>
      <c r="N13" s="140"/>
      <c r="O13" s="140"/>
      <c r="P13" s="140"/>
      <c r="Q13" s="250"/>
      <c r="R13" s="144"/>
      <c r="S13" s="145"/>
      <c r="T13" s="145"/>
      <c r="U13" s="145"/>
      <c r="V13" s="145"/>
      <c r="W13" s="146"/>
      <c r="X13" s="147"/>
      <c r="Y13" s="148"/>
      <c r="Z13" s="148"/>
      <c r="AA13" s="148"/>
      <c r="AB13" s="148"/>
      <c r="AC13" s="155"/>
    </row>
    <row r="14" spans="1:29" ht="18.75">
      <c r="A14" s="138" t="s">
        <v>37</v>
      </c>
      <c r="B14" s="139" t="s">
        <v>18</v>
      </c>
      <c r="C14" s="181">
        <f t="shared" si="0"/>
        <v>0</v>
      </c>
      <c r="D14" s="186">
        <f t="shared" si="1"/>
        <v>0</v>
      </c>
      <c r="E14" s="141"/>
      <c r="F14" s="142"/>
      <c r="G14" s="140"/>
      <c r="H14" s="140"/>
      <c r="I14" s="140"/>
      <c r="J14" s="140"/>
      <c r="K14" s="214"/>
      <c r="L14" s="176"/>
      <c r="M14" s="140"/>
      <c r="N14" s="140"/>
      <c r="O14" s="140"/>
      <c r="P14" s="140"/>
      <c r="Q14" s="250"/>
      <c r="R14" s="144"/>
      <c r="S14" s="145"/>
      <c r="T14" s="145"/>
      <c r="U14" s="145"/>
      <c r="V14" s="145"/>
      <c r="W14" s="146"/>
      <c r="X14" s="147"/>
      <c r="Y14" s="148"/>
      <c r="Z14" s="148"/>
      <c r="AA14" s="148"/>
      <c r="AB14" s="148"/>
      <c r="AC14" s="155"/>
    </row>
    <row r="15" spans="1:29" ht="18.75">
      <c r="A15" s="138" t="s">
        <v>38</v>
      </c>
      <c r="B15" s="139" t="s">
        <v>24</v>
      </c>
      <c r="C15" s="181">
        <f t="shared" si="0"/>
        <v>0</v>
      </c>
      <c r="D15" s="186">
        <f t="shared" si="1"/>
        <v>0</v>
      </c>
      <c r="E15" s="141"/>
      <c r="F15" s="142"/>
      <c r="G15" s="140"/>
      <c r="H15" s="140"/>
      <c r="I15" s="140"/>
      <c r="J15" s="140"/>
      <c r="K15" s="214"/>
      <c r="L15" s="176"/>
      <c r="M15" s="140"/>
      <c r="N15" s="140"/>
      <c r="O15" s="140"/>
      <c r="P15" s="140"/>
      <c r="Q15" s="250"/>
      <c r="R15" s="144"/>
      <c r="S15" s="145"/>
      <c r="T15" s="145"/>
      <c r="U15" s="145"/>
      <c r="V15" s="145"/>
      <c r="W15" s="146"/>
      <c r="X15" s="147"/>
      <c r="Y15" s="148"/>
      <c r="Z15" s="148"/>
      <c r="AA15" s="148"/>
      <c r="AB15" s="148"/>
      <c r="AC15" s="155"/>
    </row>
    <row r="16" spans="1:29" ht="18.75">
      <c r="A16" s="138" t="s">
        <v>39</v>
      </c>
      <c r="B16" s="139" t="s">
        <v>27</v>
      </c>
      <c r="C16" s="181">
        <f t="shared" si="0"/>
        <v>3.1959999999999997</v>
      </c>
      <c r="D16" s="186">
        <f t="shared" si="1"/>
        <v>3.02</v>
      </c>
      <c r="E16" s="141"/>
      <c r="F16" s="142"/>
      <c r="G16" s="140"/>
      <c r="H16" s="140"/>
      <c r="I16" s="140"/>
      <c r="J16" s="140"/>
      <c r="K16" s="214"/>
      <c r="L16" s="176">
        <v>2</v>
      </c>
      <c r="M16" s="140"/>
      <c r="N16" s="140">
        <v>1.196</v>
      </c>
      <c r="O16" s="140"/>
      <c r="P16" s="140"/>
      <c r="Q16" s="250"/>
      <c r="R16" s="144"/>
      <c r="S16" s="145">
        <v>3.02</v>
      </c>
      <c r="T16" s="145"/>
      <c r="U16" s="145"/>
      <c r="V16" s="145"/>
      <c r="W16" s="146"/>
      <c r="X16" s="147"/>
      <c r="Y16" s="148"/>
      <c r="Z16" s="148"/>
      <c r="AA16" s="148"/>
      <c r="AB16" s="148"/>
      <c r="AC16" s="155"/>
    </row>
    <row r="17" spans="1:29" ht="18.75">
      <c r="A17" s="138" t="s">
        <v>40</v>
      </c>
      <c r="B17" s="139" t="s">
        <v>28</v>
      </c>
      <c r="C17" s="181">
        <f t="shared" si="0"/>
        <v>13.098000000000003</v>
      </c>
      <c r="D17" s="186">
        <f t="shared" si="1"/>
        <v>14.087</v>
      </c>
      <c r="E17" s="141"/>
      <c r="F17" s="142"/>
      <c r="G17" s="140"/>
      <c r="H17" s="140"/>
      <c r="I17" s="140"/>
      <c r="J17" s="140"/>
      <c r="K17" s="214"/>
      <c r="L17" s="176">
        <v>4.2</v>
      </c>
      <c r="M17" s="140"/>
      <c r="N17" s="140"/>
      <c r="O17" s="140"/>
      <c r="P17" s="140">
        <v>4.63</v>
      </c>
      <c r="Q17" s="250"/>
      <c r="R17" s="144">
        <v>0.65</v>
      </c>
      <c r="S17" s="145"/>
      <c r="T17" s="145">
        <v>0.63</v>
      </c>
      <c r="U17" s="145"/>
      <c r="V17" s="145">
        <v>0.63</v>
      </c>
      <c r="W17" s="146"/>
      <c r="X17" s="147">
        <v>0.65</v>
      </c>
      <c r="Y17" s="148"/>
      <c r="Z17" s="148">
        <v>0.65</v>
      </c>
      <c r="AA17" s="148">
        <v>0.90100000000000002</v>
      </c>
      <c r="AB17" s="148">
        <v>1.0580000000000001</v>
      </c>
      <c r="AC17" s="143">
        <v>13.186</v>
      </c>
    </row>
    <row r="18" spans="1:29" ht="18.75">
      <c r="A18" s="138" t="s">
        <v>41</v>
      </c>
      <c r="B18" s="139" t="s">
        <v>29</v>
      </c>
      <c r="C18" s="181">
        <f t="shared" si="0"/>
        <v>0</v>
      </c>
      <c r="D18" s="186">
        <f t="shared" si="1"/>
        <v>0</v>
      </c>
      <c r="E18" s="141"/>
      <c r="F18" s="142"/>
      <c r="G18" s="140"/>
      <c r="H18" s="140"/>
      <c r="I18" s="140"/>
      <c r="J18" s="140"/>
      <c r="K18" s="214"/>
      <c r="L18" s="176"/>
      <c r="M18" s="140"/>
      <c r="N18" s="140"/>
      <c r="O18" s="140"/>
      <c r="P18" s="140"/>
      <c r="Q18" s="250"/>
      <c r="R18" s="144"/>
      <c r="S18" s="145"/>
      <c r="T18" s="145"/>
      <c r="U18" s="145"/>
      <c r="V18" s="145"/>
      <c r="W18" s="146"/>
      <c r="X18" s="147"/>
      <c r="Y18" s="148"/>
      <c r="Z18" s="148"/>
      <c r="AA18" s="148"/>
      <c r="AB18" s="148"/>
      <c r="AC18" s="155"/>
    </row>
    <row r="19" spans="1:29" ht="18.75">
      <c r="A19" s="138" t="s">
        <v>42</v>
      </c>
      <c r="B19" s="139" t="s">
        <v>30</v>
      </c>
      <c r="C19" s="181">
        <f t="shared" si="0"/>
        <v>0</v>
      </c>
      <c r="D19" s="186">
        <f t="shared" si="1"/>
        <v>0</v>
      </c>
      <c r="E19" s="141"/>
      <c r="F19" s="142"/>
      <c r="G19" s="140"/>
      <c r="H19" s="140"/>
      <c r="I19" s="140"/>
      <c r="J19" s="140"/>
      <c r="K19" s="214"/>
      <c r="L19" s="176"/>
      <c r="M19" s="140"/>
      <c r="N19" s="140"/>
      <c r="O19" s="140"/>
      <c r="P19" s="140"/>
      <c r="Q19" s="250"/>
      <c r="R19" s="144"/>
      <c r="S19" s="145"/>
      <c r="T19" s="145"/>
      <c r="U19" s="145"/>
      <c r="V19" s="145"/>
      <c r="W19" s="146"/>
      <c r="X19" s="147"/>
      <c r="Y19" s="148"/>
      <c r="Z19" s="148"/>
      <c r="AA19" s="148"/>
      <c r="AB19" s="148"/>
      <c r="AC19" s="155"/>
    </row>
    <row r="20" spans="1:29" ht="18.75">
      <c r="A20" s="138" t="s">
        <v>43</v>
      </c>
      <c r="B20" s="139" t="s">
        <v>65</v>
      </c>
      <c r="C20" s="181">
        <f t="shared" si="0"/>
        <v>3.472</v>
      </c>
      <c r="D20" s="186">
        <f t="shared" si="1"/>
        <v>2.5709999999999997</v>
      </c>
      <c r="E20" s="141">
        <f>SUM(D20*100/C20)</f>
        <v>74.049539170506904</v>
      </c>
      <c r="F20" s="142"/>
      <c r="G20" s="140"/>
      <c r="H20" s="140"/>
      <c r="I20" s="140"/>
      <c r="J20" s="140">
        <v>1.5</v>
      </c>
      <c r="K20" s="214">
        <v>1.488</v>
      </c>
      <c r="L20" s="176"/>
      <c r="M20" s="140"/>
      <c r="N20" s="140">
        <v>0.9</v>
      </c>
      <c r="O20" s="140"/>
      <c r="P20" s="140"/>
      <c r="Q20" s="250"/>
      <c r="R20" s="144"/>
      <c r="S20" s="145"/>
      <c r="T20" s="145"/>
      <c r="U20" s="145"/>
      <c r="V20" s="145"/>
      <c r="W20" s="146"/>
      <c r="X20" s="147"/>
      <c r="Y20" s="148"/>
      <c r="Z20" s="148"/>
      <c r="AA20" s="148"/>
      <c r="AB20" s="148">
        <v>1.0720000000000001</v>
      </c>
      <c r="AC20" s="155">
        <v>1.083</v>
      </c>
    </row>
    <row r="21" spans="1:29" s="201" customFormat="1" ht="24.75" customHeight="1">
      <c r="A21" s="179" t="s">
        <v>44</v>
      </c>
      <c r="B21" s="180" t="s">
        <v>19</v>
      </c>
      <c r="C21" s="181">
        <f t="shared" si="0"/>
        <v>4.5310000000000006</v>
      </c>
      <c r="D21" s="186">
        <f t="shared" si="1"/>
        <v>4.5140000000000002</v>
      </c>
      <c r="E21" s="141">
        <f>SUM(D21*100/C21)</f>
        <v>99.624806885897144</v>
      </c>
      <c r="F21" s="183">
        <f t="shared" ref="F21:AC21" si="3">SUM(F22:F25)</f>
        <v>1.2</v>
      </c>
      <c r="G21" s="183">
        <f t="shared" si="3"/>
        <v>0</v>
      </c>
      <c r="H21" s="183">
        <f t="shared" si="3"/>
        <v>0.7</v>
      </c>
      <c r="I21" s="183">
        <f t="shared" si="3"/>
        <v>1.8280000000000001</v>
      </c>
      <c r="J21" s="183">
        <f t="shared" si="3"/>
        <v>0.49</v>
      </c>
      <c r="K21" s="183">
        <f t="shared" si="3"/>
        <v>0</v>
      </c>
      <c r="L21" s="183">
        <f t="shared" si="3"/>
        <v>0.40799999999999997</v>
      </c>
      <c r="M21" s="183">
        <f t="shared" si="3"/>
        <v>0.36299999999999999</v>
      </c>
      <c r="N21" s="183">
        <f t="shared" si="3"/>
        <v>0.35</v>
      </c>
      <c r="O21" s="183">
        <f t="shared" si="3"/>
        <v>0.59599999999999997</v>
      </c>
      <c r="P21" s="183">
        <f t="shared" si="3"/>
        <v>0.24</v>
      </c>
      <c r="Q21" s="183">
        <f t="shared" si="3"/>
        <v>0</v>
      </c>
      <c r="R21" s="183">
        <f t="shared" si="3"/>
        <v>0.24</v>
      </c>
      <c r="S21" s="183">
        <f t="shared" si="3"/>
        <v>0.20899999999999999</v>
      </c>
      <c r="T21" s="183">
        <f t="shared" si="3"/>
        <v>0.2</v>
      </c>
      <c r="U21" s="183">
        <f t="shared" si="3"/>
        <v>0.108</v>
      </c>
      <c r="V21" s="183">
        <f t="shared" si="3"/>
        <v>0.2</v>
      </c>
      <c r="W21" s="210">
        <f t="shared" si="3"/>
        <v>0.52800000000000002</v>
      </c>
      <c r="X21" s="210">
        <f t="shared" si="3"/>
        <v>0.24</v>
      </c>
      <c r="Y21" s="210">
        <f t="shared" si="3"/>
        <v>0.254</v>
      </c>
      <c r="Z21" s="210">
        <f t="shared" si="3"/>
        <v>0.26300000000000001</v>
      </c>
      <c r="AA21" s="210">
        <f t="shared" si="3"/>
        <v>0.21299999999999999</v>
      </c>
      <c r="AB21" s="210">
        <f t="shared" si="3"/>
        <v>0</v>
      </c>
      <c r="AC21" s="210">
        <f t="shared" si="3"/>
        <v>0.41499999999999998</v>
      </c>
    </row>
    <row r="22" spans="1:29" ht="21.6" customHeight="1">
      <c r="A22" s="138"/>
      <c r="B22" s="164" t="s">
        <v>16</v>
      </c>
      <c r="C22" s="181">
        <f t="shared" si="0"/>
        <v>0</v>
      </c>
      <c r="D22" s="186">
        <f t="shared" si="1"/>
        <v>0</v>
      </c>
      <c r="E22" s="141"/>
      <c r="F22" s="142"/>
      <c r="G22" s="140"/>
      <c r="H22" s="140"/>
      <c r="I22" s="140"/>
      <c r="J22" s="140"/>
      <c r="K22" s="214"/>
      <c r="L22" s="176"/>
      <c r="M22" s="140"/>
      <c r="N22" s="140"/>
      <c r="O22" s="140"/>
      <c r="P22" s="140"/>
      <c r="Q22" s="250"/>
      <c r="R22" s="144"/>
      <c r="S22" s="145"/>
      <c r="T22" s="145"/>
      <c r="U22" s="145"/>
      <c r="V22" s="145"/>
      <c r="W22" s="146"/>
      <c r="X22" s="274"/>
      <c r="Y22" s="148"/>
      <c r="Z22" s="148"/>
      <c r="AA22" s="148"/>
      <c r="AB22" s="148"/>
      <c r="AC22" s="276"/>
    </row>
    <row r="23" spans="1:29" ht="18.75">
      <c r="A23" s="138" t="s">
        <v>45</v>
      </c>
      <c r="B23" s="139" t="s">
        <v>20</v>
      </c>
      <c r="C23" s="181">
        <f t="shared" si="0"/>
        <v>0</v>
      </c>
      <c r="D23" s="186">
        <f t="shared" si="1"/>
        <v>0</v>
      </c>
      <c r="E23" s="141"/>
      <c r="F23" s="142"/>
      <c r="G23" s="140"/>
      <c r="H23" s="140"/>
      <c r="I23" s="140"/>
      <c r="J23" s="140"/>
      <c r="K23" s="214"/>
      <c r="L23" s="176"/>
      <c r="M23" s="140"/>
      <c r="N23" s="140"/>
      <c r="O23" s="140"/>
      <c r="P23" s="140"/>
      <c r="Q23" s="250"/>
      <c r="R23" s="144"/>
      <c r="S23" s="145"/>
      <c r="T23" s="145"/>
      <c r="U23" s="145"/>
      <c r="V23" s="145"/>
      <c r="W23" s="146"/>
      <c r="X23" s="274"/>
      <c r="Y23" s="148"/>
      <c r="Z23" s="148"/>
      <c r="AA23" s="148"/>
      <c r="AB23" s="148"/>
      <c r="AC23" s="276"/>
    </row>
    <row r="24" spans="1:29" s="149" customFormat="1" ht="18.75">
      <c r="A24" s="138" t="s">
        <v>46</v>
      </c>
      <c r="B24" s="139" t="s">
        <v>21</v>
      </c>
      <c r="C24" s="181">
        <f t="shared" si="0"/>
        <v>4.5310000000000006</v>
      </c>
      <c r="D24" s="186">
        <f t="shared" si="1"/>
        <v>4.5140000000000002</v>
      </c>
      <c r="E24" s="141">
        <f>SUM(D24*100/C24)</f>
        <v>99.624806885897144</v>
      </c>
      <c r="F24" s="142">
        <v>1.2</v>
      </c>
      <c r="G24" s="140">
        <v>0</v>
      </c>
      <c r="H24" s="140">
        <v>0.7</v>
      </c>
      <c r="I24" s="140">
        <v>1.8280000000000001</v>
      </c>
      <c r="J24" s="140">
        <v>0.49</v>
      </c>
      <c r="K24" s="214">
        <v>0</v>
      </c>
      <c r="L24" s="176">
        <v>0.40799999999999997</v>
      </c>
      <c r="M24" s="140">
        <v>0.36299999999999999</v>
      </c>
      <c r="N24" s="140">
        <v>0.35</v>
      </c>
      <c r="O24" s="140">
        <v>0.59599999999999997</v>
      </c>
      <c r="P24" s="140">
        <v>0.24</v>
      </c>
      <c r="Q24" s="250"/>
      <c r="R24" s="144">
        <v>0.24</v>
      </c>
      <c r="S24" s="145">
        <v>0.20899999999999999</v>
      </c>
      <c r="T24" s="145">
        <v>0.2</v>
      </c>
      <c r="U24" s="145">
        <v>0.108</v>
      </c>
      <c r="V24" s="145">
        <v>0.2</v>
      </c>
      <c r="W24" s="146">
        <v>0.52800000000000002</v>
      </c>
      <c r="X24" s="274">
        <v>0.24</v>
      </c>
      <c r="Y24" s="148">
        <v>0.254</v>
      </c>
      <c r="Z24" s="148">
        <v>0.26300000000000001</v>
      </c>
      <c r="AA24" s="148">
        <v>0.21299999999999999</v>
      </c>
      <c r="AB24" s="148">
        <v>0</v>
      </c>
      <c r="AC24" s="276">
        <v>0.41499999999999998</v>
      </c>
    </row>
    <row r="25" spans="1:29" s="149" customFormat="1" ht="18.75">
      <c r="A25" s="138" t="s">
        <v>47</v>
      </c>
      <c r="B25" s="139" t="s">
        <v>22</v>
      </c>
      <c r="C25" s="181">
        <f t="shared" si="0"/>
        <v>0</v>
      </c>
      <c r="D25" s="186">
        <f t="shared" si="1"/>
        <v>0</v>
      </c>
      <c r="E25" s="141"/>
      <c r="F25" s="142"/>
      <c r="G25" s="140"/>
      <c r="H25" s="140"/>
      <c r="I25" s="140"/>
      <c r="J25" s="140"/>
      <c r="K25" s="214"/>
      <c r="L25" s="176"/>
      <c r="M25" s="140"/>
      <c r="N25" s="140"/>
      <c r="O25" s="140"/>
      <c r="P25" s="140"/>
      <c r="Q25" s="250"/>
      <c r="R25" s="144"/>
      <c r="S25" s="145"/>
      <c r="T25" s="145"/>
      <c r="U25" s="145"/>
      <c r="V25" s="145"/>
      <c r="W25" s="146"/>
      <c r="X25" s="274"/>
      <c r="Y25" s="148"/>
      <c r="Z25" s="148"/>
      <c r="AA25" s="148"/>
      <c r="AB25" s="148"/>
      <c r="AC25" s="276"/>
    </row>
    <row r="26" spans="1:29" s="190" customFormat="1" ht="24" customHeight="1">
      <c r="A26" s="179" t="s">
        <v>49</v>
      </c>
      <c r="B26" s="180" t="s">
        <v>23</v>
      </c>
      <c r="C26" s="181">
        <f t="shared" si="0"/>
        <v>6.1219999999999999</v>
      </c>
      <c r="D26" s="186">
        <f t="shared" si="1"/>
        <v>4.3999999999999995</v>
      </c>
      <c r="E26" s="182">
        <f>SUM(D26*100/C26)</f>
        <v>71.871937275400185</v>
      </c>
      <c r="F26" s="183">
        <f t="shared" ref="F26:AC26" si="4">SUM(F28:F30)</f>
        <v>1.63</v>
      </c>
      <c r="G26" s="183">
        <f t="shared" si="4"/>
        <v>0</v>
      </c>
      <c r="H26" s="183">
        <f t="shared" si="4"/>
        <v>1.63</v>
      </c>
      <c r="I26" s="183">
        <f t="shared" si="4"/>
        <v>0.4</v>
      </c>
      <c r="J26" s="183">
        <f t="shared" si="4"/>
        <v>1.63</v>
      </c>
      <c r="K26" s="183">
        <f t="shared" si="4"/>
        <v>0.4</v>
      </c>
      <c r="L26" s="183">
        <f t="shared" si="4"/>
        <v>0</v>
      </c>
      <c r="M26" s="183">
        <f t="shared" si="4"/>
        <v>0.4</v>
      </c>
      <c r="N26" s="183">
        <f t="shared" si="4"/>
        <v>1.232</v>
      </c>
      <c r="O26" s="183">
        <f t="shared" si="4"/>
        <v>0.4</v>
      </c>
      <c r="P26" s="183">
        <f t="shared" si="4"/>
        <v>0</v>
      </c>
      <c r="Q26" s="183">
        <f t="shared" si="4"/>
        <v>0.4</v>
      </c>
      <c r="R26" s="183">
        <f t="shared" si="4"/>
        <v>0</v>
      </c>
      <c r="S26" s="183">
        <f t="shared" si="4"/>
        <v>0</v>
      </c>
      <c r="T26" s="183">
        <f t="shared" si="4"/>
        <v>0</v>
      </c>
      <c r="U26" s="183">
        <f t="shared" si="4"/>
        <v>0.8</v>
      </c>
      <c r="V26" s="183">
        <f t="shared" si="4"/>
        <v>0</v>
      </c>
      <c r="W26" s="210">
        <f t="shared" si="4"/>
        <v>0.4</v>
      </c>
      <c r="X26" s="210">
        <f t="shared" si="4"/>
        <v>0</v>
      </c>
      <c r="Y26" s="210">
        <f t="shared" si="4"/>
        <v>0.4</v>
      </c>
      <c r="Z26" s="210">
        <f t="shared" si="4"/>
        <v>0</v>
      </c>
      <c r="AA26" s="210">
        <f t="shared" si="4"/>
        <v>0.4</v>
      </c>
      <c r="AB26" s="210">
        <f t="shared" si="4"/>
        <v>0</v>
      </c>
      <c r="AC26" s="210">
        <f t="shared" si="4"/>
        <v>0.4</v>
      </c>
    </row>
    <row r="27" spans="1:29" s="149" customFormat="1" ht="13.5" customHeight="1">
      <c r="A27" s="138"/>
      <c r="B27" s="164" t="s">
        <v>16</v>
      </c>
      <c r="C27" s="181">
        <f t="shared" si="0"/>
        <v>0</v>
      </c>
      <c r="D27" s="186">
        <f t="shared" si="1"/>
        <v>0</v>
      </c>
      <c r="E27" s="141"/>
      <c r="F27" s="142"/>
      <c r="G27" s="140"/>
      <c r="H27" s="140"/>
      <c r="I27" s="140"/>
      <c r="J27" s="140"/>
      <c r="K27" s="214"/>
      <c r="L27" s="142"/>
      <c r="M27" s="140"/>
      <c r="N27" s="140"/>
      <c r="O27" s="140"/>
      <c r="P27" s="140"/>
      <c r="Q27" s="143"/>
      <c r="R27" s="144"/>
      <c r="S27" s="145"/>
      <c r="T27" s="145"/>
      <c r="U27" s="145"/>
      <c r="V27" s="145"/>
      <c r="W27" s="146"/>
      <c r="X27" s="274"/>
      <c r="Y27" s="148"/>
      <c r="Z27" s="148"/>
      <c r="AA27" s="148"/>
      <c r="AB27" s="148"/>
      <c r="AC27" s="276"/>
    </row>
    <row r="28" spans="1:29" s="149" customFormat="1" ht="21" customHeight="1">
      <c r="A28" s="138"/>
      <c r="B28" s="139" t="s">
        <v>75</v>
      </c>
      <c r="C28" s="181">
        <f t="shared" si="0"/>
        <v>0.83199999999999996</v>
      </c>
      <c r="D28" s="186">
        <f t="shared" si="1"/>
        <v>0</v>
      </c>
      <c r="E28" s="141"/>
      <c r="F28" s="142"/>
      <c r="G28" s="140"/>
      <c r="H28" s="140"/>
      <c r="I28" s="140"/>
      <c r="J28" s="140"/>
      <c r="K28" s="214"/>
      <c r="L28" s="142"/>
      <c r="M28" s="140"/>
      <c r="N28" s="140">
        <v>0.83199999999999996</v>
      </c>
      <c r="O28" s="140"/>
      <c r="P28" s="140"/>
      <c r="Q28" s="143"/>
      <c r="R28" s="144"/>
      <c r="S28" s="145"/>
      <c r="T28" s="145"/>
      <c r="U28" s="145"/>
      <c r="V28" s="145"/>
      <c r="W28" s="146"/>
      <c r="X28" s="274"/>
      <c r="Y28" s="148"/>
      <c r="Z28" s="148"/>
      <c r="AA28" s="148"/>
      <c r="AB28" s="148"/>
      <c r="AC28" s="276"/>
    </row>
    <row r="29" spans="1:29" s="149" customFormat="1" ht="16.5" customHeight="1">
      <c r="A29" s="138" t="s">
        <v>52</v>
      </c>
      <c r="B29" s="139" t="s">
        <v>99</v>
      </c>
      <c r="C29" s="181">
        <f t="shared" si="0"/>
        <v>0</v>
      </c>
      <c r="D29" s="186">
        <f t="shared" si="1"/>
        <v>0</v>
      </c>
      <c r="E29" s="141"/>
      <c r="F29" s="142"/>
      <c r="G29" s="140"/>
      <c r="H29" s="140"/>
      <c r="I29" s="140"/>
      <c r="J29" s="140"/>
      <c r="K29" s="214"/>
      <c r="L29" s="142"/>
      <c r="M29" s="140"/>
      <c r="N29" s="140"/>
      <c r="O29" s="140"/>
      <c r="P29" s="140"/>
      <c r="Q29" s="143"/>
      <c r="R29" s="144"/>
      <c r="S29" s="145"/>
      <c r="T29" s="145"/>
      <c r="U29" s="145"/>
      <c r="V29" s="145"/>
      <c r="W29" s="146"/>
      <c r="X29" s="274"/>
      <c r="Y29" s="148"/>
      <c r="Z29" s="148"/>
      <c r="AA29" s="148"/>
      <c r="AB29" s="148"/>
      <c r="AC29" s="276"/>
    </row>
    <row r="30" spans="1:29" s="149" customFormat="1" ht="16.5" customHeight="1">
      <c r="A30" s="138" t="s">
        <v>53</v>
      </c>
      <c r="B30" s="139" t="s">
        <v>88</v>
      </c>
      <c r="C30" s="181">
        <f t="shared" si="0"/>
        <v>5.29</v>
      </c>
      <c r="D30" s="186">
        <f t="shared" si="1"/>
        <v>4.3999999999999995</v>
      </c>
      <c r="E30" s="141"/>
      <c r="F30" s="142">
        <v>1.63</v>
      </c>
      <c r="G30" s="140">
        <v>0</v>
      </c>
      <c r="H30" s="140">
        <v>1.63</v>
      </c>
      <c r="I30" s="140">
        <v>0.4</v>
      </c>
      <c r="J30" s="140">
        <v>1.63</v>
      </c>
      <c r="K30" s="214">
        <v>0.4</v>
      </c>
      <c r="L30" s="142"/>
      <c r="M30" s="140">
        <v>0.4</v>
      </c>
      <c r="N30" s="140">
        <v>0.4</v>
      </c>
      <c r="O30" s="140">
        <v>0.4</v>
      </c>
      <c r="P30" s="140"/>
      <c r="Q30" s="143">
        <v>0.4</v>
      </c>
      <c r="R30" s="144"/>
      <c r="S30" s="145"/>
      <c r="T30" s="145"/>
      <c r="U30" s="145">
        <v>0.8</v>
      </c>
      <c r="V30" s="145"/>
      <c r="W30" s="146">
        <v>0.4</v>
      </c>
      <c r="X30" s="274">
        <v>0</v>
      </c>
      <c r="Y30" s="148">
        <v>0.4</v>
      </c>
      <c r="Z30" s="148">
        <v>0</v>
      </c>
      <c r="AA30" s="148">
        <v>0.4</v>
      </c>
      <c r="AB30" s="148">
        <v>0</v>
      </c>
      <c r="AC30" s="276">
        <v>0.4</v>
      </c>
    </row>
    <row r="31" spans="1:29" s="190" customFormat="1" ht="18.75">
      <c r="A31" s="179" t="s">
        <v>50</v>
      </c>
      <c r="B31" s="180" t="s">
        <v>33</v>
      </c>
      <c r="C31" s="181">
        <f t="shared" si="0"/>
        <v>0</v>
      </c>
      <c r="D31" s="186">
        <f t="shared" si="1"/>
        <v>0</v>
      </c>
      <c r="E31" s="182"/>
      <c r="F31" s="183"/>
      <c r="G31" s="181"/>
      <c r="H31" s="181"/>
      <c r="I31" s="181"/>
      <c r="J31" s="181"/>
      <c r="K31" s="212"/>
      <c r="L31" s="183"/>
      <c r="M31" s="181"/>
      <c r="N31" s="181"/>
      <c r="O31" s="181"/>
      <c r="P31" s="181"/>
      <c r="Q31" s="184"/>
      <c r="R31" s="185"/>
      <c r="S31" s="186"/>
      <c r="T31" s="186"/>
      <c r="U31" s="186"/>
      <c r="V31" s="186"/>
      <c r="W31" s="187"/>
      <c r="X31" s="275"/>
      <c r="Y31" s="189"/>
      <c r="Z31" s="189"/>
      <c r="AA31" s="189"/>
      <c r="AB31" s="189"/>
      <c r="AC31" s="277"/>
    </row>
    <row r="32" spans="1:29" s="149" customFormat="1" ht="18.75">
      <c r="A32" s="138" t="s">
        <v>56</v>
      </c>
      <c r="B32" s="139" t="s">
        <v>16</v>
      </c>
      <c r="C32" s="181">
        <f t="shared" si="0"/>
        <v>0</v>
      </c>
      <c r="D32" s="186">
        <f t="shared" si="1"/>
        <v>0</v>
      </c>
      <c r="E32" s="141"/>
      <c r="F32" s="142"/>
      <c r="G32" s="140"/>
      <c r="H32" s="140"/>
      <c r="I32" s="140"/>
      <c r="J32" s="140"/>
      <c r="K32" s="214"/>
      <c r="L32" s="142"/>
      <c r="M32" s="140"/>
      <c r="N32" s="140"/>
      <c r="O32" s="140"/>
      <c r="P32" s="140"/>
      <c r="Q32" s="143"/>
      <c r="R32" s="144"/>
      <c r="S32" s="145"/>
      <c r="T32" s="145"/>
      <c r="U32" s="145"/>
      <c r="V32" s="145"/>
      <c r="W32" s="146"/>
      <c r="X32" s="274"/>
      <c r="Y32" s="148"/>
      <c r="Z32" s="148"/>
      <c r="AA32" s="148"/>
      <c r="AB32" s="148"/>
      <c r="AC32" s="276"/>
    </row>
    <row r="33" spans="1:31" s="190" customFormat="1" ht="18.75">
      <c r="A33" s="179" t="s">
        <v>51</v>
      </c>
      <c r="B33" s="180" t="s">
        <v>73</v>
      </c>
      <c r="C33" s="181">
        <f t="shared" si="0"/>
        <v>35.335000000000001</v>
      </c>
      <c r="D33" s="186">
        <f t="shared" si="1"/>
        <v>35.332999999999998</v>
      </c>
      <c r="E33" s="182"/>
      <c r="F33" s="183">
        <f t="shared" ref="F33:AC33" si="5">SUM(F34)</f>
        <v>3</v>
      </c>
      <c r="G33" s="183">
        <f t="shared" si="5"/>
        <v>0</v>
      </c>
      <c r="H33" s="183">
        <f t="shared" si="5"/>
        <v>3</v>
      </c>
      <c r="I33" s="183">
        <f t="shared" si="5"/>
        <v>4.944</v>
      </c>
      <c r="J33" s="183">
        <f t="shared" si="5"/>
        <v>3</v>
      </c>
      <c r="K33" s="183">
        <f t="shared" si="5"/>
        <v>2.5379999999999998</v>
      </c>
      <c r="L33" s="183">
        <f t="shared" si="5"/>
        <v>3</v>
      </c>
      <c r="M33" s="183">
        <f t="shared" si="5"/>
        <v>4.33</v>
      </c>
      <c r="N33" s="183">
        <f t="shared" si="5"/>
        <v>3</v>
      </c>
      <c r="O33" s="183">
        <f t="shared" si="5"/>
        <v>2.5379999999999998</v>
      </c>
      <c r="P33" s="183">
        <f t="shared" si="5"/>
        <v>3</v>
      </c>
      <c r="Q33" s="183">
        <f t="shared" si="5"/>
        <v>3.3420000000000001</v>
      </c>
      <c r="R33" s="183">
        <f t="shared" si="5"/>
        <v>2.5</v>
      </c>
      <c r="S33" s="183">
        <f t="shared" si="5"/>
        <v>2.94</v>
      </c>
      <c r="T33" s="183">
        <f t="shared" si="5"/>
        <v>2.9249999999999998</v>
      </c>
      <c r="U33" s="183">
        <f t="shared" si="5"/>
        <v>2.94</v>
      </c>
      <c r="V33" s="183">
        <f t="shared" si="5"/>
        <v>3.09</v>
      </c>
      <c r="W33" s="210">
        <f t="shared" si="5"/>
        <v>2.9409999999999998</v>
      </c>
      <c r="X33" s="210">
        <f t="shared" si="5"/>
        <v>2.5</v>
      </c>
      <c r="Y33" s="210">
        <f t="shared" si="5"/>
        <v>2.94</v>
      </c>
      <c r="Z33" s="210">
        <f t="shared" si="5"/>
        <v>3.82</v>
      </c>
      <c r="AA33" s="210">
        <f t="shared" si="5"/>
        <v>2.94</v>
      </c>
      <c r="AB33" s="210">
        <f t="shared" si="5"/>
        <v>2.5</v>
      </c>
      <c r="AC33" s="210">
        <f t="shared" si="5"/>
        <v>2.94</v>
      </c>
    </row>
    <row r="34" spans="1:31" s="149" customFormat="1" ht="18.75">
      <c r="A34" s="138" t="s">
        <v>58</v>
      </c>
      <c r="B34" s="139" t="s">
        <v>74</v>
      </c>
      <c r="C34" s="181">
        <f t="shared" si="0"/>
        <v>35.335000000000001</v>
      </c>
      <c r="D34" s="186">
        <f t="shared" si="1"/>
        <v>35.332999999999998</v>
      </c>
      <c r="E34" s="141"/>
      <c r="F34" s="142">
        <v>3</v>
      </c>
      <c r="G34" s="140">
        <v>0</v>
      </c>
      <c r="H34" s="140">
        <v>3</v>
      </c>
      <c r="I34" s="140">
        <v>4.944</v>
      </c>
      <c r="J34" s="140">
        <v>3</v>
      </c>
      <c r="K34" s="214">
        <v>2.5379999999999998</v>
      </c>
      <c r="L34" s="176">
        <v>3</v>
      </c>
      <c r="M34" s="140">
        <v>4.33</v>
      </c>
      <c r="N34" s="140">
        <v>3</v>
      </c>
      <c r="O34" s="149">
        <v>2.5379999999999998</v>
      </c>
      <c r="P34" s="140">
        <v>3</v>
      </c>
      <c r="Q34" s="140">
        <v>3.3420000000000001</v>
      </c>
      <c r="R34" s="144">
        <v>2.5</v>
      </c>
      <c r="S34" s="143">
        <v>2.94</v>
      </c>
      <c r="T34" s="145">
        <v>2.9249999999999998</v>
      </c>
      <c r="U34" s="143">
        <v>2.94</v>
      </c>
      <c r="V34" s="145">
        <v>3.09</v>
      </c>
      <c r="W34" s="214">
        <v>2.9409999999999998</v>
      </c>
      <c r="X34" s="176">
        <v>2.5</v>
      </c>
      <c r="Y34" s="148">
        <v>2.94</v>
      </c>
      <c r="Z34" s="140">
        <v>3.82</v>
      </c>
      <c r="AA34" s="148">
        <v>2.94</v>
      </c>
      <c r="AB34" s="140">
        <v>2.5</v>
      </c>
      <c r="AC34" s="148">
        <v>2.94</v>
      </c>
    </row>
    <row r="35" spans="1:31" s="190" customFormat="1" ht="18.75">
      <c r="A35" s="179" t="s">
        <v>61</v>
      </c>
      <c r="B35" s="180" t="s">
        <v>34</v>
      </c>
      <c r="C35" s="181">
        <f t="shared" si="0"/>
        <v>13.844999999999997</v>
      </c>
      <c r="D35" s="186">
        <f t="shared" si="1"/>
        <v>12.373999999999999</v>
      </c>
      <c r="E35" s="182">
        <f>SUM(D35*100/C35)</f>
        <v>89.375225713253897</v>
      </c>
      <c r="F35" s="183">
        <f t="shared" ref="F35:AC35" si="6">SUM(F36:F37)</f>
        <v>1.7</v>
      </c>
      <c r="G35" s="183">
        <f t="shared" si="6"/>
        <v>0</v>
      </c>
      <c r="H35" s="183">
        <f t="shared" si="6"/>
        <v>1.7</v>
      </c>
      <c r="I35" s="183">
        <f t="shared" si="6"/>
        <v>1.044</v>
      </c>
      <c r="J35" s="183">
        <f t="shared" si="6"/>
        <v>1.7</v>
      </c>
      <c r="K35" s="183">
        <f t="shared" si="6"/>
        <v>0.90500000000000003</v>
      </c>
      <c r="L35" s="183">
        <f t="shared" si="6"/>
        <v>1.7</v>
      </c>
      <c r="M35" s="183">
        <f t="shared" si="6"/>
        <v>1.238</v>
      </c>
      <c r="N35" s="183">
        <f t="shared" si="6"/>
        <v>1.5</v>
      </c>
      <c r="O35" s="183">
        <f t="shared" si="6"/>
        <v>0.97299999999999998</v>
      </c>
      <c r="P35" s="183">
        <f t="shared" si="6"/>
        <v>1.38</v>
      </c>
      <c r="Q35" s="183">
        <f t="shared" si="6"/>
        <v>1.238</v>
      </c>
      <c r="R35" s="183">
        <f t="shared" si="6"/>
        <v>1.38</v>
      </c>
      <c r="S35" s="183">
        <f t="shared" si="6"/>
        <v>1.238</v>
      </c>
      <c r="T35" s="183">
        <f t="shared" si="6"/>
        <v>0.90500000000000003</v>
      </c>
      <c r="U35" s="183">
        <f t="shared" si="6"/>
        <v>0</v>
      </c>
      <c r="V35" s="183">
        <f t="shared" si="6"/>
        <v>0</v>
      </c>
      <c r="W35" s="210">
        <f t="shared" si="6"/>
        <v>0.28100000000000003</v>
      </c>
      <c r="X35" s="210">
        <f t="shared" si="6"/>
        <v>1.7</v>
      </c>
      <c r="Y35" s="210">
        <f t="shared" si="6"/>
        <v>1.2390000000000001</v>
      </c>
      <c r="Z35" s="210">
        <f t="shared" si="6"/>
        <v>0.18</v>
      </c>
      <c r="AA35" s="210">
        <f t="shared" si="6"/>
        <v>0.96899999999999997</v>
      </c>
      <c r="AB35" s="210">
        <f t="shared" si="6"/>
        <v>0</v>
      </c>
      <c r="AC35" s="210">
        <f t="shared" si="6"/>
        <v>3.2490000000000001</v>
      </c>
    </row>
    <row r="36" spans="1:31" s="149" customFormat="1" ht="18.75">
      <c r="A36" s="138"/>
      <c r="B36" s="139" t="s">
        <v>16</v>
      </c>
      <c r="C36" s="181">
        <f t="shared" si="0"/>
        <v>0</v>
      </c>
      <c r="D36" s="186">
        <f t="shared" si="1"/>
        <v>0</v>
      </c>
      <c r="E36" s="141"/>
      <c r="F36" s="142"/>
      <c r="G36" s="140"/>
      <c r="H36" s="140"/>
      <c r="I36" s="140"/>
      <c r="J36" s="140"/>
      <c r="K36" s="214"/>
      <c r="L36" s="176"/>
      <c r="M36" s="140"/>
      <c r="N36" s="140"/>
      <c r="O36" s="140"/>
      <c r="P36" s="140"/>
      <c r="Q36" s="250"/>
      <c r="R36" s="144"/>
      <c r="S36" s="145"/>
      <c r="T36" s="145"/>
      <c r="U36" s="145"/>
      <c r="V36" s="145"/>
      <c r="W36" s="146"/>
      <c r="X36" s="274"/>
      <c r="Y36" s="148"/>
      <c r="Z36" s="148"/>
      <c r="AA36" s="148"/>
      <c r="AB36" s="148"/>
      <c r="AC36" s="276"/>
    </row>
    <row r="37" spans="1:31" s="149" customFormat="1" ht="18.75">
      <c r="A37" s="138" t="s">
        <v>71</v>
      </c>
      <c r="B37" s="139" t="s">
        <v>66</v>
      </c>
      <c r="C37" s="181">
        <f t="shared" si="0"/>
        <v>13.844999999999997</v>
      </c>
      <c r="D37" s="186">
        <f t="shared" si="1"/>
        <v>12.373999999999999</v>
      </c>
      <c r="E37" s="141"/>
      <c r="F37" s="142">
        <v>1.7</v>
      </c>
      <c r="G37" s="140">
        <v>0</v>
      </c>
      <c r="H37" s="142">
        <v>1.7</v>
      </c>
      <c r="I37" s="140">
        <v>1.044</v>
      </c>
      <c r="J37" s="142">
        <v>1.7</v>
      </c>
      <c r="K37" s="214">
        <v>0.90500000000000003</v>
      </c>
      <c r="L37" s="176">
        <v>1.7</v>
      </c>
      <c r="M37" s="140">
        <v>1.238</v>
      </c>
      <c r="N37" s="140">
        <v>1.5</v>
      </c>
      <c r="O37" s="140">
        <v>0.97299999999999998</v>
      </c>
      <c r="P37" s="140">
        <v>1.38</v>
      </c>
      <c r="Q37" s="250">
        <v>1.238</v>
      </c>
      <c r="R37" s="144">
        <v>1.38</v>
      </c>
      <c r="S37" s="145">
        <v>1.238</v>
      </c>
      <c r="T37" s="145">
        <v>0.90500000000000003</v>
      </c>
      <c r="U37" s="145"/>
      <c r="V37" s="145">
        <v>0</v>
      </c>
      <c r="W37" s="146">
        <v>0.28100000000000003</v>
      </c>
      <c r="X37" s="274">
        <v>1.7</v>
      </c>
      <c r="Y37" s="148">
        <v>1.2390000000000001</v>
      </c>
      <c r="Z37" s="148">
        <v>0.18</v>
      </c>
      <c r="AA37" s="148">
        <v>0.96899999999999997</v>
      </c>
      <c r="AB37" s="148">
        <v>0</v>
      </c>
      <c r="AC37" s="276">
        <v>3.2490000000000001</v>
      </c>
    </row>
    <row r="38" spans="1:31" s="190" customFormat="1" ht="19.5" thickBot="1">
      <c r="A38" s="192" t="s">
        <v>72</v>
      </c>
      <c r="B38" s="193" t="s">
        <v>62</v>
      </c>
      <c r="C38" s="268">
        <f t="shared" si="0"/>
        <v>1.7999999999999998</v>
      </c>
      <c r="D38" s="196">
        <f t="shared" si="1"/>
        <v>1.7969999999999999</v>
      </c>
      <c r="E38" s="194">
        <f>SUM(D38*100/C38)</f>
        <v>99.833333333333343</v>
      </c>
      <c r="F38" s="269"/>
      <c r="G38" s="268"/>
      <c r="H38" s="268">
        <v>0.36599999999999999</v>
      </c>
      <c r="I38" s="268"/>
      <c r="J38" s="268"/>
      <c r="K38" s="270"/>
      <c r="L38" s="269">
        <v>0.124</v>
      </c>
      <c r="M38" s="268"/>
      <c r="N38" s="268"/>
      <c r="O38" s="268"/>
      <c r="P38" s="268"/>
      <c r="Q38" s="251"/>
      <c r="R38" s="195">
        <v>0.6</v>
      </c>
      <c r="S38" s="196"/>
      <c r="T38" s="196"/>
      <c r="U38" s="196"/>
      <c r="V38" s="196">
        <v>0.71</v>
      </c>
      <c r="W38" s="197">
        <v>1.7969999999999999</v>
      </c>
      <c r="X38" s="198"/>
      <c r="Y38" s="199"/>
      <c r="Z38" s="199"/>
      <c r="AA38" s="199"/>
      <c r="AB38" s="199"/>
      <c r="AC38" s="278"/>
      <c r="AD38" s="200"/>
      <c r="AE38" s="200"/>
    </row>
    <row r="39" spans="1:31" s="149" customFormat="1" ht="23.25" customHeight="1" thickBot="1">
      <c r="A39" s="165"/>
      <c r="B39" s="166" t="s">
        <v>8</v>
      </c>
      <c r="C39" s="271">
        <f t="shared" si="0"/>
        <v>618.73599999999999</v>
      </c>
      <c r="D39" s="272">
        <f t="shared" si="1"/>
        <v>600.87</v>
      </c>
      <c r="E39" s="168">
        <f>SUM(D39*100/C39)</f>
        <v>97.112500323239644</v>
      </c>
      <c r="F39" s="273">
        <f>SUM(F8+F9+F10+F21+F26+F38+F35+F33)</f>
        <v>50.901000000000003</v>
      </c>
      <c r="G39" s="167">
        <f>SUM(G8+G9+G10+G21+G26+G31+G33+G35+G38)</f>
        <v>40.917999999999999</v>
      </c>
      <c r="H39" s="167">
        <f t="shared" ref="H39:AC39" si="7">SUM(H8+H9+H10+H21+H26+H31+H33+H35+H38)</f>
        <v>52.768000000000008</v>
      </c>
      <c r="I39" s="167">
        <f t="shared" si="7"/>
        <v>43.096000000000004</v>
      </c>
      <c r="J39" s="167">
        <f t="shared" si="7"/>
        <v>53.925000000000011</v>
      </c>
      <c r="K39" s="169">
        <f t="shared" si="7"/>
        <v>46.742999999999995</v>
      </c>
      <c r="L39" s="169">
        <f t="shared" si="7"/>
        <v>58.305000000000014</v>
      </c>
      <c r="M39" s="169">
        <f t="shared" si="7"/>
        <v>47.814999999999998</v>
      </c>
      <c r="N39" s="169">
        <f t="shared" si="7"/>
        <v>53.551000000000009</v>
      </c>
      <c r="O39" s="169">
        <f t="shared" si="7"/>
        <v>37.575999999999993</v>
      </c>
      <c r="P39" s="169">
        <f t="shared" si="7"/>
        <v>59.426000000000002</v>
      </c>
      <c r="Q39" s="167">
        <f t="shared" si="7"/>
        <v>43.925999999999995</v>
      </c>
      <c r="R39" s="167">
        <f t="shared" si="7"/>
        <v>53.741999999999997</v>
      </c>
      <c r="S39" s="167">
        <f t="shared" si="7"/>
        <v>54.597999999999999</v>
      </c>
      <c r="T39" s="167">
        <f t="shared" si="7"/>
        <v>48.812000000000005</v>
      </c>
      <c r="U39" s="167">
        <f t="shared" si="7"/>
        <v>52.904999999999994</v>
      </c>
      <c r="V39" s="167">
        <f t="shared" si="7"/>
        <v>48.782000000000004</v>
      </c>
      <c r="W39" s="169">
        <f t="shared" si="7"/>
        <v>61.059999999999995</v>
      </c>
      <c r="X39" s="169">
        <f t="shared" si="7"/>
        <v>47.201000000000008</v>
      </c>
      <c r="Y39" s="169">
        <f t="shared" si="7"/>
        <v>55.063999999999993</v>
      </c>
      <c r="Z39" s="169">
        <f t="shared" si="7"/>
        <v>45.802999999999997</v>
      </c>
      <c r="AA39" s="169">
        <f t="shared" si="7"/>
        <v>63.829000000000008</v>
      </c>
      <c r="AB39" s="169">
        <f t="shared" si="7"/>
        <v>45.52</v>
      </c>
      <c r="AC39" s="169">
        <f t="shared" si="7"/>
        <v>53.339999999999996</v>
      </c>
      <c r="AD39" s="175"/>
      <c r="AE39" s="175"/>
    </row>
    <row r="40" spans="1:31" s="149" customFormat="1" ht="18">
      <c r="A40" s="170"/>
      <c r="B40" s="150"/>
      <c r="C40" s="150"/>
      <c r="D40" s="224"/>
      <c r="E40" s="150"/>
      <c r="F40" s="150"/>
      <c r="G40" s="150"/>
      <c r="H40" s="150"/>
      <c r="I40" s="150"/>
      <c r="J40" s="150"/>
      <c r="K40" s="150"/>
    </row>
    <row r="41" spans="1:31" s="149" customFormat="1" ht="18.75">
      <c r="A41" s="170"/>
      <c r="B41" s="171" t="s">
        <v>9</v>
      </c>
      <c r="C41" s="171"/>
      <c r="D41" s="226"/>
      <c r="E41" s="172"/>
      <c r="F41" s="171"/>
      <c r="G41" s="171" t="s">
        <v>64</v>
      </c>
      <c r="H41" s="171"/>
      <c r="I41" s="150"/>
      <c r="J41" s="150"/>
      <c r="K41" s="150"/>
    </row>
    <row r="42" spans="1:31" s="149" customFormat="1" ht="16.5" customHeight="1">
      <c r="A42" s="173"/>
      <c r="B42" s="152"/>
      <c r="C42" s="152"/>
      <c r="D42" s="227"/>
      <c r="E42" s="174" t="s">
        <v>54</v>
      </c>
      <c r="F42" s="152"/>
      <c r="G42" s="152"/>
      <c r="H42" s="152"/>
      <c r="I42" s="152"/>
      <c r="J42" s="152"/>
      <c r="K42" s="152"/>
      <c r="L42" s="230"/>
      <c r="M42" s="230"/>
      <c r="N42" s="230"/>
      <c r="O42" s="230"/>
      <c r="P42" s="230"/>
      <c r="Q42" s="230"/>
    </row>
    <row r="43" spans="1:31" s="149" customFormat="1" ht="18">
      <c r="A43" s="173"/>
      <c r="B43" s="152"/>
      <c r="C43" s="152"/>
      <c r="D43" s="227"/>
      <c r="E43" s="152"/>
      <c r="F43" s="152"/>
      <c r="G43" s="152"/>
      <c r="H43" s="152"/>
      <c r="I43" s="152"/>
      <c r="J43" s="152"/>
      <c r="K43" s="152"/>
    </row>
    <row r="44" spans="1:31" s="149" customFormat="1" ht="18">
      <c r="A44" s="173"/>
      <c r="B44" s="152"/>
      <c r="C44" s="152"/>
      <c r="D44" s="227"/>
      <c r="E44" s="152"/>
      <c r="F44" s="152"/>
      <c r="G44" s="152"/>
      <c r="H44" s="152"/>
      <c r="I44" s="152"/>
      <c r="J44" s="152"/>
      <c r="K44" s="152"/>
    </row>
    <row r="45" spans="1:31" s="149" customFormat="1" ht="38.25" customHeight="1">
      <c r="A45" s="152"/>
      <c r="B45" s="152"/>
      <c r="C45" s="152"/>
      <c r="D45" s="227"/>
      <c r="E45" s="152"/>
      <c r="F45" s="152"/>
      <c r="G45" s="152"/>
      <c r="H45" s="152"/>
      <c r="I45" s="152"/>
      <c r="J45" s="152"/>
      <c r="K45" s="152"/>
    </row>
    <row r="46" spans="1:31" s="149" customFormat="1" ht="18">
      <c r="A46" s="152"/>
      <c r="B46" s="152"/>
      <c r="C46" s="152"/>
      <c r="D46" s="227"/>
      <c r="E46" s="152"/>
      <c r="F46" s="152"/>
      <c r="G46" s="152"/>
      <c r="H46" s="152"/>
      <c r="I46" s="152"/>
      <c r="J46" s="152"/>
      <c r="K46" s="152"/>
    </row>
    <row r="47" spans="1:31" s="149" customFormat="1" ht="40.5" customHeight="1">
      <c r="A47" s="152"/>
      <c r="B47" s="152"/>
      <c r="C47" s="152"/>
      <c r="D47" s="227"/>
      <c r="E47" s="152"/>
      <c r="F47" s="152"/>
      <c r="G47" s="152"/>
      <c r="H47" s="152"/>
      <c r="I47" s="152"/>
      <c r="J47" s="152"/>
      <c r="K47" s="152"/>
    </row>
    <row r="48" spans="1:31" s="149" customFormat="1" ht="18">
      <c r="A48" s="154"/>
      <c r="B48" s="153"/>
      <c r="C48" s="153"/>
      <c r="D48" s="228"/>
      <c r="E48" s="153"/>
      <c r="F48" s="153"/>
      <c r="G48" s="153"/>
      <c r="H48" s="153"/>
      <c r="I48" s="153"/>
      <c r="J48" s="153"/>
      <c r="K48" s="154"/>
    </row>
    <row r="49" spans="1:11" s="149" customFormat="1" ht="18">
      <c r="A49" s="154"/>
      <c r="B49" s="153"/>
      <c r="C49" s="153"/>
      <c r="D49" s="228"/>
      <c r="E49" s="153"/>
      <c r="F49" s="153"/>
      <c r="G49" s="153"/>
      <c r="H49" s="153"/>
      <c r="I49" s="153"/>
      <c r="J49" s="153"/>
      <c r="K49" s="154"/>
    </row>
    <row r="50" spans="1:11" s="149" customFormat="1" ht="18">
      <c r="A50" s="154"/>
      <c r="B50" s="153"/>
      <c r="C50" s="153"/>
      <c r="D50" s="228"/>
      <c r="E50" s="153"/>
      <c r="F50" s="153"/>
      <c r="G50" s="153"/>
      <c r="H50" s="153"/>
      <c r="I50" s="153"/>
      <c r="J50" s="153"/>
      <c r="K50" s="154"/>
    </row>
    <row r="51" spans="1:11">
      <c r="B51" s="153"/>
      <c r="C51" s="153"/>
      <c r="E51" s="153"/>
      <c r="F51" s="153"/>
      <c r="G51" s="153"/>
      <c r="H51" s="153"/>
      <c r="I51" s="153"/>
      <c r="J51" s="153"/>
    </row>
    <row r="52" spans="1:11">
      <c r="B52" s="153"/>
      <c r="C52" s="153"/>
      <c r="E52" s="153"/>
      <c r="F52" s="153"/>
      <c r="G52" s="153"/>
      <c r="H52" s="153"/>
      <c r="I52" s="153"/>
      <c r="J52" s="153"/>
    </row>
    <row r="53" spans="1:11">
      <c r="B53" s="153"/>
      <c r="C53" s="153"/>
      <c r="E53" s="153"/>
      <c r="F53" s="153"/>
      <c r="G53" s="153"/>
      <c r="H53" s="153"/>
      <c r="I53" s="153"/>
      <c r="J53" s="153"/>
    </row>
    <row r="54" spans="1:11">
      <c r="B54" s="153"/>
      <c r="C54" s="153"/>
      <c r="E54" s="153"/>
      <c r="F54" s="153"/>
      <c r="G54" s="153"/>
      <c r="H54" s="153"/>
      <c r="I54" s="153"/>
      <c r="J54" s="153"/>
    </row>
    <row r="55" spans="1:11">
      <c r="B55" s="153"/>
      <c r="C55" s="153"/>
      <c r="E55" s="153"/>
      <c r="F55" s="153"/>
      <c r="G55" s="153"/>
      <c r="H55" s="153"/>
      <c r="I55" s="153"/>
      <c r="J55" s="153"/>
    </row>
    <row r="56" spans="1:11">
      <c r="B56" s="153"/>
      <c r="C56" s="153"/>
      <c r="E56" s="153"/>
      <c r="F56" s="153"/>
      <c r="G56" s="153"/>
      <c r="H56" s="153"/>
      <c r="I56" s="153"/>
      <c r="J56" s="153"/>
    </row>
    <row r="57" spans="1:11">
      <c r="B57" s="153"/>
      <c r="C57" s="153"/>
      <c r="E57" s="153"/>
      <c r="F57" s="153"/>
      <c r="G57" s="153"/>
      <c r="H57" s="153"/>
      <c r="I57" s="153"/>
      <c r="J57" s="153"/>
    </row>
    <row r="58" spans="1:11">
      <c r="B58" s="153"/>
      <c r="C58" s="153"/>
      <c r="E58" s="153"/>
      <c r="F58" s="153"/>
      <c r="G58" s="153"/>
      <c r="H58" s="153"/>
      <c r="I58" s="153"/>
      <c r="J58" s="153"/>
    </row>
    <row r="59" spans="1:11">
      <c r="B59" s="153"/>
      <c r="C59" s="153"/>
      <c r="E59" s="153"/>
      <c r="F59" s="153"/>
      <c r="G59" s="153"/>
      <c r="H59" s="153"/>
      <c r="I59" s="153"/>
      <c r="J59" s="153"/>
    </row>
    <row r="60" spans="1:11">
      <c r="B60" s="153"/>
      <c r="C60" s="153"/>
      <c r="E60" s="153"/>
      <c r="F60" s="153"/>
      <c r="G60" s="153"/>
      <c r="H60" s="153"/>
      <c r="I60" s="153"/>
      <c r="J60" s="153"/>
    </row>
    <row r="61" spans="1:11">
      <c r="B61" s="153"/>
      <c r="C61" s="153"/>
      <c r="E61" s="153"/>
      <c r="F61" s="153"/>
      <c r="G61" s="153"/>
      <c r="H61" s="153"/>
      <c r="I61" s="153"/>
      <c r="J61" s="153"/>
    </row>
    <row r="62" spans="1:11">
      <c r="B62" s="153"/>
      <c r="C62" s="153"/>
      <c r="E62" s="153"/>
      <c r="F62" s="153"/>
      <c r="G62" s="153"/>
      <c r="H62" s="153"/>
      <c r="I62" s="153"/>
      <c r="J62" s="153"/>
    </row>
    <row r="63" spans="1:11">
      <c r="B63" s="153"/>
      <c r="C63" s="153"/>
      <c r="E63" s="153"/>
      <c r="F63" s="153"/>
      <c r="G63" s="153"/>
      <c r="H63" s="153"/>
      <c r="I63" s="153"/>
      <c r="J63" s="153"/>
    </row>
    <row r="64" spans="1:11">
      <c r="B64" s="153"/>
      <c r="C64" s="153"/>
      <c r="E64" s="153"/>
      <c r="F64" s="153"/>
      <c r="G64" s="153"/>
      <c r="H64" s="153"/>
      <c r="I64" s="153"/>
      <c r="J64" s="153"/>
    </row>
    <row r="65" spans="2:10">
      <c r="B65" s="153"/>
      <c r="C65" s="153"/>
      <c r="E65" s="153"/>
      <c r="F65" s="153"/>
      <c r="G65" s="153"/>
      <c r="H65" s="153"/>
      <c r="I65" s="153"/>
      <c r="J65" s="153"/>
    </row>
    <row r="66" spans="2:10">
      <c r="B66" s="153"/>
      <c r="C66" s="153"/>
      <c r="E66" s="153"/>
      <c r="F66" s="153"/>
      <c r="G66" s="153"/>
      <c r="H66" s="153"/>
      <c r="I66" s="153"/>
      <c r="J66" s="153"/>
    </row>
    <row r="67" spans="2:10">
      <c r="B67" s="153"/>
      <c r="C67" s="153"/>
      <c r="E67" s="153"/>
      <c r="F67" s="153"/>
      <c r="G67" s="153"/>
      <c r="H67" s="153"/>
      <c r="I67" s="153"/>
      <c r="J67" s="153"/>
    </row>
    <row r="68" spans="2:10">
      <c r="B68" s="153"/>
      <c r="C68" s="153"/>
      <c r="E68" s="153"/>
      <c r="F68" s="153"/>
      <c r="G68" s="153"/>
      <c r="H68" s="153"/>
      <c r="I68" s="153"/>
      <c r="J68" s="153"/>
    </row>
    <row r="69" spans="2:10">
      <c r="B69" s="153"/>
      <c r="C69" s="153"/>
      <c r="E69" s="153"/>
      <c r="F69" s="153"/>
      <c r="G69" s="153"/>
      <c r="H69" s="153"/>
      <c r="I69" s="153"/>
      <c r="J69" s="153"/>
    </row>
    <row r="70" spans="2:10">
      <c r="B70" s="153"/>
      <c r="C70" s="153"/>
      <c r="E70" s="153"/>
      <c r="F70" s="153"/>
      <c r="G70" s="153"/>
      <c r="H70" s="153"/>
      <c r="I70" s="153"/>
      <c r="J70" s="153"/>
    </row>
    <row r="71" spans="2:10">
      <c r="B71" s="153"/>
      <c r="C71" s="153"/>
      <c r="E71" s="153"/>
      <c r="F71" s="153"/>
      <c r="G71" s="153"/>
      <c r="H71" s="153"/>
      <c r="I71" s="153"/>
      <c r="J71" s="153"/>
    </row>
    <row r="72" spans="2:10">
      <c r="B72" s="153"/>
      <c r="C72" s="153"/>
      <c r="E72" s="153"/>
      <c r="F72" s="153"/>
      <c r="G72" s="153"/>
      <c r="H72" s="153"/>
      <c r="I72" s="153"/>
      <c r="J72" s="153"/>
    </row>
    <row r="73" spans="2:10">
      <c r="B73" s="153"/>
      <c r="C73" s="153"/>
      <c r="E73" s="153"/>
      <c r="F73" s="153"/>
      <c r="G73" s="153"/>
      <c r="H73" s="153"/>
      <c r="I73" s="153"/>
      <c r="J73" s="153"/>
    </row>
    <row r="74" spans="2:10">
      <c r="B74" s="153"/>
      <c r="C74" s="153"/>
      <c r="E74" s="153"/>
      <c r="F74" s="153"/>
      <c r="G74" s="153"/>
      <c r="H74" s="153"/>
      <c r="I74" s="153"/>
      <c r="J74" s="153"/>
    </row>
    <row r="75" spans="2:10">
      <c r="B75" s="153"/>
      <c r="C75" s="153"/>
      <c r="E75" s="153"/>
      <c r="F75" s="153"/>
      <c r="G75" s="153"/>
      <c r="H75" s="153"/>
      <c r="I75" s="153"/>
      <c r="J75" s="153"/>
    </row>
    <row r="76" spans="2:10">
      <c r="B76" s="153"/>
      <c r="C76" s="153"/>
      <c r="E76" s="153"/>
      <c r="F76" s="153"/>
      <c r="G76" s="153"/>
      <c r="H76" s="153"/>
      <c r="I76" s="153"/>
      <c r="J76" s="153"/>
    </row>
    <row r="77" spans="2:10">
      <c r="B77" s="153"/>
      <c r="C77" s="153"/>
      <c r="E77" s="153"/>
      <c r="F77" s="153"/>
      <c r="G77" s="153"/>
      <c r="H77" s="153"/>
      <c r="I77" s="153"/>
      <c r="J77" s="153"/>
    </row>
    <row r="78" spans="2:10">
      <c r="B78" s="153"/>
      <c r="C78" s="153"/>
      <c r="E78" s="153"/>
      <c r="F78" s="153"/>
      <c r="G78" s="153"/>
      <c r="H78" s="153"/>
      <c r="I78" s="153"/>
      <c r="J78" s="153"/>
    </row>
    <row r="79" spans="2:10">
      <c r="B79" s="153"/>
      <c r="C79" s="153"/>
      <c r="E79" s="153"/>
      <c r="F79" s="153"/>
      <c r="G79" s="153"/>
      <c r="H79" s="153"/>
      <c r="I79" s="153"/>
      <c r="J79" s="153"/>
    </row>
    <row r="80" spans="2:10">
      <c r="B80" s="153"/>
      <c r="C80" s="153"/>
      <c r="E80" s="153"/>
      <c r="F80" s="153"/>
      <c r="G80" s="153"/>
      <c r="H80" s="153"/>
      <c r="I80" s="153"/>
      <c r="J80" s="153"/>
    </row>
    <row r="81" spans="2:10">
      <c r="B81" s="153"/>
      <c r="C81" s="153"/>
      <c r="E81" s="153"/>
      <c r="F81" s="153"/>
      <c r="G81" s="153"/>
      <c r="H81" s="153"/>
      <c r="I81" s="153"/>
      <c r="J81" s="153"/>
    </row>
    <row r="82" spans="2:10">
      <c r="B82" s="153"/>
      <c r="C82" s="153"/>
      <c r="E82" s="153"/>
      <c r="F82" s="153"/>
      <c r="G82" s="153"/>
      <c r="H82" s="153"/>
      <c r="I82" s="153"/>
      <c r="J82" s="153"/>
    </row>
    <row r="83" spans="2:10">
      <c r="B83" s="153"/>
      <c r="C83" s="153"/>
      <c r="E83" s="153"/>
      <c r="F83" s="153"/>
      <c r="G83" s="153"/>
      <c r="H83" s="153"/>
      <c r="I83" s="153"/>
      <c r="J83" s="153"/>
    </row>
    <row r="84" spans="2:10">
      <c r="B84" s="153"/>
      <c r="C84" s="153"/>
      <c r="E84" s="153"/>
      <c r="F84" s="153"/>
      <c r="G84" s="153"/>
      <c r="H84" s="153"/>
      <c r="I84" s="153"/>
      <c r="J84" s="153"/>
    </row>
    <row r="85" spans="2:10">
      <c r="B85" s="153"/>
      <c r="C85" s="153"/>
      <c r="E85" s="153"/>
      <c r="F85" s="153"/>
      <c r="G85" s="153"/>
      <c r="H85" s="153"/>
      <c r="I85" s="153"/>
      <c r="J85" s="153"/>
    </row>
    <row r="86" spans="2:10">
      <c r="B86" s="153"/>
      <c r="C86" s="153"/>
      <c r="E86" s="153"/>
      <c r="F86" s="153"/>
      <c r="G86" s="153"/>
      <c r="H86" s="153"/>
      <c r="I86" s="153"/>
      <c r="J86" s="153"/>
    </row>
    <row r="87" spans="2:10">
      <c r="B87" s="153"/>
      <c r="C87" s="153"/>
      <c r="E87" s="153"/>
      <c r="F87" s="153"/>
      <c r="G87" s="153"/>
      <c r="H87" s="153"/>
      <c r="I87" s="153"/>
      <c r="J87" s="153"/>
    </row>
    <row r="88" spans="2:10">
      <c r="B88" s="153"/>
      <c r="C88" s="153"/>
      <c r="E88" s="153"/>
      <c r="F88" s="153"/>
      <c r="G88" s="153"/>
      <c r="H88" s="153"/>
      <c r="I88" s="153"/>
      <c r="J88" s="153"/>
    </row>
    <row r="89" spans="2:10">
      <c r="B89" s="153"/>
      <c r="C89" s="153"/>
      <c r="E89" s="153"/>
      <c r="F89" s="153"/>
      <c r="G89" s="153"/>
      <c r="H89" s="153"/>
      <c r="I89" s="153"/>
      <c r="J89" s="153"/>
    </row>
    <row r="90" spans="2:10">
      <c r="B90" s="153"/>
      <c r="C90" s="153"/>
      <c r="E90" s="153"/>
      <c r="F90" s="153"/>
      <c r="G90" s="153"/>
      <c r="H90" s="153"/>
      <c r="I90" s="153"/>
      <c r="J90" s="153"/>
    </row>
    <row r="91" spans="2:10">
      <c r="B91" s="153"/>
      <c r="C91" s="153"/>
      <c r="E91" s="153"/>
      <c r="F91" s="153"/>
      <c r="G91" s="153"/>
      <c r="H91" s="153"/>
      <c r="I91" s="153"/>
      <c r="J91" s="153"/>
    </row>
    <row r="92" spans="2:10">
      <c r="B92" s="153"/>
      <c r="C92" s="153"/>
      <c r="E92" s="153"/>
      <c r="F92" s="153"/>
      <c r="G92" s="153"/>
      <c r="H92" s="153"/>
      <c r="I92" s="153"/>
      <c r="J92" s="153"/>
    </row>
    <row r="93" spans="2:10">
      <c r="B93" s="153"/>
      <c r="C93" s="153"/>
      <c r="E93" s="153"/>
      <c r="F93" s="153"/>
      <c r="G93" s="153"/>
      <c r="H93" s="153"/>
      <c r="I93" s="153"/>
      <c r="J93" s="153"/>
    </row>
    <row r="94" spans="2:10">
      <c r="B94" s="153"/>
      <c r="C94" s="153"/>
      <c r="E94" s="153"/>
      <c r="F94" s="153"/>
      <c r="G94" s="153"/>
      <c r="H94" s="153"/>
      <c r="I94" s="153"/>
      <c r="J94" s="153"/>
    </row>
    <row r="95" spans="2:10">
      <c r="B95" s="153"/>
      <c r="C95" s="153"/>
      <c r="E95" s="153"/>
      <c r="F95" s="153"/>
      <c r="G95" s="153"/>
      <c r="H95" s="153"/>
      <c r="I95" s="153"/>
      <c r="J95" s="153"/>
    </row>
    <row r="96" spans="2:10">
      <c r="B96" s="153"/>
      <c r="C96" s="153"/>
      <c r="E96" s="153"/>
      <c r="F96" s="153"/>
      <c r="G96" s="153"/>
      <c r="H96" s="153"/>
      <c r="I96" s="153"/>
      <c r="J96" s="153"/>
    </row>
    <row r="97" spans="2:10">
      <c r="B97" s="153"/>
      <c r="C97" s="153"/>
      <c r="E97" s="153"/>
      <c r="F97" s="153"/>
      <c r="G97" s="153"/>
      <c r="H97" s="153"/>
      <c r="I97" s="153"/>
      <c r="J97" s="153"/>
    </row>
    <row r="98" spans="2:10">
      <c r="B98" s="153"/>
      <c r="C98" s="153"/>
      <c r="E98" s="153"/>
      <c r="F98" s="153"/>
      <c r="G98" s="153"/>
      <c r="H98" s="153"/>
      <c r="I98" s="153"/>
      <c r="J98" s="153"/>
    </row>
    <row r="99" spans="2:10">
      <c r="B99" s="153"/>
      <c r="C99" s="153"/>
      <c r="E99" s="153"/>
      <c r="F99" s="153"/>
      <c r="G99" s="153"/>
      <c r="H99" s="153"/>
      <c r="I99" s="153"/>
      <c r="J99" s="153"/>
    </row>
    <row r="100" spans="2:10">
      <c r="B100" s="153"/>
      <c r="C100" s="153"/>
      <c r="E100" s="153"/>
      <c r="F100" s="153"/>
      <c r="G100" s="153"/>
      <c r="H100" s="153"/>
      <c r="I100" s="153"/>
      <c r="J100" s="153"/>
    </row>
    <row r="101" spans="2:10">
      <c r="B101" s="153"/>
      <c r="C101" s="153"/>
      <c r="E101" s="153"/>
      <c r="F101" s="153"/>
      <c r="G101" s="153"/>
      <c r="H101" s="153"/>
      <c r="I101" s="153"/>
      <c r="J101" s="153"/>
    </row>
    <row r="102" spans="2:10">
      <c r="B102" s="153"/>
      <c r="C102" s="153"/>
      <c r="E102" s="153"/>
      <c r="F102" s="153"/>
      <c r="G102" s="153"/>
      <c r="H102" s="153"/>
      <c r="I102" s="153"/>
      <c r="J102" s="153"/>
    </row>
    <row r="103" spans="2:10">
      <c r="B103" s="153"/>
      <c r="C103" s="153"/>
      <c r="E103" s="153"/>
      <c r="F103" s="153"/>
      <c r="G103" s="153"/>
      <c r="H103" s="153"/>
      <c r="I103" s="153"/>
      <c r="J103" s="153"/>
    </row>
    <row r="104" spans="2:10">
      <c r="B104" s="153"/>
      <c r="C104" s="153"/>
      <c r="E104" s="153"/>
      <c r="F104" s="153"/>
      <c r="G104" s="153"/>
      <c r="H104" s="153"/>
      <c r="I104" s="153"/>
      <c r="J104" s="153"/>
    </row>
    <row r="105" spans="2:10">
      <c r="B105" s="153"/>
      <c r="C105" s="153"/>
      <c r="E105" s="153"/>
      <c r="F105" s="153"/>
      <c r="G105" s="153"/>
      <c r="H105" s="153"/>
      <c r="I105" s="153"/>
      <c r="J105" s="153"/>
    </row>
    <row r="106" spans="2:10">
      <c r="B106" s="153"/>
      <c r="C106" s="153"/>
      <c r="E106" s="153"/>
      <c r="F106" s="153"/>
      <c r="G106" s="153"/>
      <c r="H106" s="153"/>
      <c r="I106" s="153"/>
      <c r="J106" s="153"/>
    </row>
    <row r="107" spans="2:10">
      <c r="B107" s="153"/>
      <c r="C107" s="153"/>
      <c r="E107" s="153"/>
      <c r="F107" s="153"/>
      <c r="G107" s="153"/>
      <c r="H107" s="153"/>
      <c r="I107" s="153"/>
      <c r="J107" s="153"/>
    </row>
    <row r="108" spans="2:10">
      <c r="B108" s="153"/>
      <c r="C108" s="153"/>
      <c r="E108" s="153"/>
      <c r="F108" s="153"/>
      <c r="G108" s="153"/>
      <c r="H108" s="153"/>
      <c r="I108" s="153"/>
      <c r="J108" s="153"/>
    </row>
    <row r="109" spans="2:10">
      <c r="B109" s="153"/>
      <c r="C109" s="153"/>
      <c r="E109" s="153"/>
      <c r="F109" s="153"/>
      <c r="G109" s="153"/>
      <c r="H109" s="153"/>
      <c r="I109" s="153"/>
      <c r="J109" s="153"/>
    </row>
    <row r="110" spans="2:10">
      <c r="B110" s="153"/>
      <c r="C110" s="153"/>
      <c r="E110" s="153"/>
      <c r="F110" s="153"/>
      <c r="G110" s="153"/>
      <c r="H110" s="153"/>
      <c r="I110" s="153"/>
      <c r="J110" s="153"/>
    </row>
    <row r="111" spans="2:10">
      <c r="B111" s="153"/>
      <c r="C111" s="153"/>
      <c r="E111" s="153"/>
      <c r="F111" s="153"/>
      <c r="G111" s="153"/>
      <c r="H111" s="153"/>
      <c r="I111" s="153"/>
      <c r="J111" s="153"/>
    </row>
    <row r="112" spans="2:10">
      <c r="B112" s="153"/>
      <c r="C112" s="153"/>
      <c r="E112" s="153"/>
      <c r="F112" s="153"/>
      <c r="G112" s="153"/>
      <c r="H112" s="153"/>
      <c r="I112" s="153"/>
      <c r="J112" s="153"/>
    </row>
    <row r="113" spans="2:10">
      <c r="B113" s="153"/>
      <c r="C113" s="153"/>
      <c r="E113" s="153"/>
      <c r="F113" s="153"/>
      <c r="G113" s="153"/>
      <c r="H113" s="153"/>
      <c r="I113" s="153"/>
      <c r="J113" s="153"/>
    </row>
    <row r="114" spans="2:10">
      <c r="B114" s="153"/>
      <c r="C114" s="153"/>
      <c r="E114" s="153"/>
      <c r="F114" s="153"/>
      <c r="G114" s="153"/>
      <c r="H114" s="153"/>
      <c r="I114" s="153"/>
      <c r="J114" s="153"/>
    </row>
    <row r="115" spans="2:10">
      <c r="B115" s="153"/>
      <c r="C115" s="153"/>
      <c r="E115" s="153"/>
      <c r="F115" s="153"/>
      <c r="G115" s="153"/>
      <c r="H115" s="153"/>
      <c r="I115" s="153"/>
      <c r="J115" s="153"/>
    </row>
    <row r="116" spans="2:10">
      <c r="B116" s="153"/>
      <c r="C116" s="153"/>
      <c r="E116" s="153"/>
      <c r="F116" s="153"/>
      <c r="G116" s="153"/>
      <c r="H116" s="153"/>
      <c r="I116" s="153"/>
      <c r="J116" s="153"/>
    </row>
    <row r="117" spans="2:10">
      <c r="B117" s="153"/>
      <c r="C117" s="153"/>
      <c r="E117" s="153"/>
      <c r="F117" s="153"/>
      <c r="G117" s="153"/>
      <c r="H117" s="153"/>
      <c r="I117" s="153"/>
      <c r="J117" s="153"/>
    </row>
    <row r="118" spans="2:10">
      <c r="B118" s="153"/>
      <c r="C118" s="153"/>
      <c r="E118" s="153"/>
      <c r="F118" s="153"/>
      <c r="G118" s="153"/>
      <c r="H118" s="153"/>
      <c r="I118" s="153"/>
      <c r="J118" s="153"/>
    </row>
    <row r="119" spans="2:10">
      <c r="B119" s="153"/>
      <c r="C119" s="153"/>
      <c r="E119" s="153"/>
      <c r="F119" s="153"/>
      <c r="G119" s="153"/>
      <c r="H119" s="153"/>
      <c r="I119" s="153"/>
      <c r="J119" s="153"/>
    </row>
    <row r="120" spans="2:10">
      <c r="B120" s="153"/>
      <c r="C120" s="153"/>
      <c r="E120" s="153"/>
      <c r="F120" s="153"/>
      <c r="G120" s="153"/>
      <c r="H120" s="153"/>
      <c r="I120" s="153"/>
      <c r="J120" s="153"/>
    </row>
    <row r="121" spans="2:10">
      <c r="B121" s="153"/>
      <c r="C121" s="153"/>
      <c r="E121" s="153"/>
      <c r="F121" s="153"/>
      <c r="G121" s="153"/>
      <c r="H121" s="153"/>
      <c r="I121" s="153"/>
      <c r="J121" s="153"/>
    </row>
    <row r="122" spans="2:10">
      <c r="B122" s="153"/>
      <c r="C122" s="153"/>
      <c r="E122" s="153"/>
      <c r="F122" s="153"/>
      <c r="G122" s="153"/>
      <c r="H122" s="153"/>
      <c r="I122" s="153"/>
      <c r="J122" s="153"/>
    </row>
  </sheetData>
  <mergeCells count="20">
    <mergeCell ref="Z6:AA6"/>
    <mergeCell ref="R6:S6"/>
    <mergeCell ref="T6:U6"/>
    <mergeCell ref="V6:W6"/>
    <mergeCell ref="A1:K1"/>
    <mergeCell ref="L6:M6"/>
    <mergeCell ref="N6:O6"/>
    <mergeCell ref="P6:Q6"/>
    <mergeCell ref="L1:M1"/>
    <mergeCell ref="A2:K2"/>
    <mergeCell ref="AB6:AC6"/>
    <mergeCell ref="A3:K3"/>
    <mergeCell ref="A5:A7"/>
    <mergeCell ref="B5:B7"/>
    <mergeCell ref="C5:E6"/>
    <mergeCell ref="F6:G6"/>
    <mergeCell ref="H6:I6"/>
    <mergeCell ref="J6:K6"/>
    <mergeCell ref="F5:AC5"/>
    <mergeCell ref="X6:Y6"/>
  </mergeCells>
  <phoneticPr fontId="0" type="noConversion"/>
  <pageMargins left="0.24" right="0.2" top="0.19685039370078741" bottom="0.27559055118110237" header="0.19685039370078741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3"/>
  <sheetViews>
    <sheetView showRuler="0" showWhiteSpace="0" topLeftCell="A4" zoomScale="75" zoomScaleNormal="75" zoomScalePageLayoutView="75" workbookViewId="0">
      <selection activeCell="E27" sqref="E27"/>
    </sheetView>
  </sheetViews>
  <sheetFormatPr defaultRowHeight="12.75"/>
  <cols>
    <col min="1" max="1" width="8.85546875" customWidth="1"/>
    <col min="2" max="2" width="51.140625" customWidth="1"/>
    <col min="3" max="3" width="11.85546875" customWidth="1"/>
    <col min="4" max="4" width="13.85546875" customWidth="1"/>
    <col min="5" max="5" width="15.5703125" customWidth="1"/>
    <col min="7" max="7" width="12" customWidth="1"/>
    <col min="9" max="9" width="13.140625" customWidth="1"/>
    <col min="11" max="11" width="12.140625" customWidth="1"/>
    <col min="13" max="13" width="10.140625" customWidth="1"/>
    <col min="15" max="15" width="10.140625" customWidth="1"/>
    <col min="17" max="17" width="10" customWidth="1"/>
    <col min="19" max="19" width="10.85546875" customWidth="1"/>
    <col min="21" max="21" width="11.140625" customWidth="1"/>
    <col min="23" max="23" width="9.85546875" customWidth="1"/>
    <col min="25" max="25" width="10.140625" customWidth="1"/>
    <col min="27" max="27" width="10.140625" customWidth="1"/>
    <col min="29" max="29" width="10.42578125" customWidth="1"/>
  </cols>
  <sheetData>
    <row r="1" spans="1:29" ht="20.25">
      <c r="A1" s="290" t="s">
        <v>98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 t="s">
        <v>11</v>
      </c>
      <c r="M1" s="291"/>
    </row>
    <row r="2" spans="1:29" ht="15.75">
      <c r="A2" s="292" t="s">
        <v>60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29" ht="15.75">
      <c r="A3" s="294" t="s">
        <v>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29" ht="15" customHeight="1" thickBot="1">
      <c r="A4" s="14"/>
      <c r="B4" s="8" t="s">
        <v>87</v>
      </c>
      <c r="C4" s="14"/>
      <c r="D4" s="14"/>
      <c r="E4" s="14"/>
      <c r="F4" s="14"/>
      <c r="G4" s="14"/>
      <c r="H4" s="14"/>
      <c r="I4" s="14"/>
      <c r="J4" s="14"/>
      <c r="K4" s="14" t="s">
        <v>10</v>
      </c>
    </row>
    <row r="5" spans="1:29" ht="15.6" customHeight="1" thickBot="1">
      <c r="A5" s="295" t="s">
        <v>0</v>
      </c>
      <c r="B5" s="344" t="s">
        <v>13</v>
      </c>
      <c r="C5" s="301" t="s">
        <v>107</v>
      </c>
      <c r="D5" s="301"/>
      <c r="E5" s="302"/>
      <c r="F5" s="337" t="s">
        <v>4</v>
      </c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9"/>
    </row>
    <row r="6" spans="1:29" ht="16.5" thickBot="1">
      <c r="A6" s="296"/>
      <c r="B6" s="345"/>
      <c r="C6" s="303"/>
      <c r="D6" s="303"/>
      <c r="E6" s="304"/>
      <c r="F6" s="295" t="s">
        <v>5</v>
      </c>
      <c r="G6" s="308"/>
      <c r="H6" s="309" t="s">
        <v>6</v>
      </c>
      <c r="I6" s="310"/>
      <c r="J6" s="295" t="s">
        <v>7</v>
      </c>
      <c r="K6" s="308"/>
      <c r="L6" s="309" t="s">
        <v>67</v>
      </c>
      <c r="M6" s="310"/>
      <c r="N6" s="295" t="s">
        <v>68</v>
      </c>
      <c r="O6" s="308"/>
      <c r="P6" s="335" t="s">
        <v>69</v>
      </c>
      <c r="Q6" s="342"/>
      <c r="R6" s="343" t="s">
        <v>76</v>
      </c>
      <c r="S6" s="347"/>
      <c r="T6" s="343" t="s">
        <v>77</v>
      </c>
      <c r="U6" s="341"/>
      <c r="V6" s="340" t="s">
        <v>78</v>
      </c>
      <c r="W6" s="341"/>
      <c r="X6" s="335" t="s">
        <v>79</v>
      </c>
      <c r="Y6" s="342"/>
      <c r="Z6" s="343" t="s">
        <v>80</v>
      </c>
      <c r="AA6" s="341"/>
      <c r="AB6" s="335" t="s">
        <v>81</v>
      </c>
      <c r="AC6" s="336"/>
    </row>
    <row r="7" spans="1:29" ht="16.5" thickBot="1">
      <c r="A7" s="297"/>
      <c r="B7" s="346"/>
      <c r="C7" s="4" t="s">
        <v>1</v>
      </c>
      <c r="D7" s="4" t="s">
        <v>2</v>
      </c>
      <c r="E7" s="64" t="s">
        <v>3</v>
      </c>
      <c r="F7" s="58" t="s">
        <v>1</v>
      </c>
      <c r="G7" s="72" t="s">
        <v>2</v>
      </c>
      <c r="H7" s="68" t="s">
        <v>1</v>
      </c>
      <c r="I7" s="64" t="s">
        <v>2</v>
      </c>
      <c r="J7" s="57" t="s">
        <v>1</v>
      </c>
      <c r="K7" s="84" t="s">
        <v>2</v>
      </c>
      <c r="L7" s="78" t="s">
        <v>1</v>
      </c>
      <c r="M7" s="59" t="s">
        <v>2</v>
      </c>
      <c r="N7" s="57" t="s">
        <v>1</v>
      </c>
      <c r="O7" s="84" t="s">
        <v>2</v>
      </c>
      <c r="P7" s="111" t="s">
        <v>1</v>
      </c>
      <c r="Q7" s="112" t="s">
        <v>2</v>
      </c>
      <c r="R7" s="113" t="s">
        <v>1</v>
      </c>
      <c r="S7" s="112" t="s">
        <v>2</v>
      </c>
      <c r="T7" s="111" t="s">
        <v>1</v>
      </c>
      <c r="U7" s="114" t="s">
        <v>2</v>
      </c>
      <c r="V7" s="235" t="s">
        <v>1</v>
      </c>
      <c r="W7" s="112" t="s">
        <v>2</v>
      </c>
      <c r="X7" s="111" t="s">
        <v>1</v>
      </c>
      <c r="Y7" s="113" t="s">
        <v>2</v>
      </c>
      <c r="Z7" s="113" t="s">
        <v>1</v>
      </c>
      <c r="AA7" s="113" t="s">
        <v>2</v>
      </c>
      <c r="AB7" s="113" t="s">
        <v>1</v>
      </c>
      <c r="AC7" s="114" t="s">
        <v>2</v>
      </c>
    </row>
    <row r="8" spans="1:29" ht="18.75">
      <c r="A8" s="16">
        <v>1</v>
      </c>
      <c r="B8" s="17" t="s">
        <v>14</v>
      </c>
      <c r="C8" s="18"/>
      <c r="D8" s="19"/>
      <c r="E8" s="65"/>
      <c r="F8" s="73"/>
      <c r="G8" s="74"/>
      <c r="H8" s="69"/>
      <c r="I8" s="77"/>
      <c r="J8" s="85"/>
      <c r="K8" s="46"/>
      <c r="L8" s="79"/>
      <c r="M8" s="60"/>
      <c r="N8" s="90"/>
      <c r="O8" s="91"/>
      <c r="P8" s="107"/>
      <c r="Q8" s="108"/>
      <c r="R8" s="109"/>
      <c r="S8" s="108"/>
      <c r="T8" s="109"/>
      <c r="U8" s="110"/>
      <c r="V8" s="107"/>
      <c r="W8" s="108"/>
      <c r="X8" s="109"/>
      <c r="Y8" s="108"/>
      <c r="Z8" s="109"/>
      <c r="AA8" s="110"/>
      <c r="AB8" s="107"/>
      <c r="AC8" s="110"/>
    </row>
    <row r="9" spans="1:29" ht="18.75">
      <c r="A9" s="20">
        <v>2</v>
      </c>
      <c r="B9" s="21" t="s">
        <v>15</v>
      </c>
      <c r="C9" s="22"/>
      <c r="D9" s="23"/>
      <c r="E9" s="66"/>
      <c r="F9" s="75"/>
      <c r="G9" s="24"/>
      <c r="H9" s="70"/>
      <c r="I9" s="50"/>
      <c r="J9" s="86"/>
      <c r="K9" s="24"/>
      <c r="L9" s="79"/>
      <c r="M9" s="60"/>
      <c r="N9" s="90"/>
      <c r="O9" s="91"/>
      <c r="P9" s="79"/>
      <c r="Q9" s="60"/>
      <c r="R9" s="90"/>
      <c r="S9" s="60"/>
      <c r="T9" s="90"/>
      <c r="U9" s="91"/>
      <c r="V9" s="79"/>
      <c r="W9" s="60"/>
      <c r="X9" s="90"/>
      <c r="Y9" s="60"/>
      <c r="Z9" s="90"/>
      <c r="AA9" s="91"/>
      <c r="AB9" s="79"/>
      <c r="AC9" s="91"/>
    </row>
    <row r="10" spans="1:29" ht="18.75">
      <c r="A10" s="20">
        <v>3</v>
      </c>
      <c r="B10" s="21" t="s">
        <v>26</v>
      </c>
      <c r="C10" s="22">
        <f>SUM(F10+H10+J10+L10+N10+P10+R10+T10+V10+X10+Z10+AB10)</f>
        <v>70</v>
      </c>
      <c r="D10" s="32">
        <f>SUM(G10+I10+K10+M10+O10+Q10+S10+U10+W10+Y10+AA10+AC10)</f>
        <v>69.99199999999999</v>
      </c>
      <c r="E10" s="66">
        <f>SUM(D10*100/C10)</f>
        <v>99.988571428571419</v>
      </c>
      <c r="F10" s="75">
        <v>0</v>
      </c>
      <c r="G10" s="24">
        <v>0</v>
      </c>
      <c r="H10" s="70">
        <v>0</v>
      </c>
      <c r="I10" s="50">
        <v>0</v>
      </c>
      <c r="J10" s="92">
        <v>0</v>
      </c>
      <c r="K10" s="34">
        <v>0</v>
      </c>
      <c r="L10" s="80">
        <v>0</v>
      </c>
      <c r="M10" s="48">
        <v>0</v>
      </c>
      <c r="N10" s="92">
        <v>0</v>
      </c>
      <c r="O10" s="34">
        <v>0</v>
      </c>
      <c r="P10" s="80">
        <v>35</v>
      </c>
      <c r="Q10" s="48">
        <v>0</v>
      </c>
      <c r="R10" s="92">
        <v>0</v>
      </c>
      <c r="S10" s="61">
        <v>35</v>
      </c>
      <c r="T10" s="92">
        <v>35</v>
      </c>
      <c r="U10" s="34">
        <v>0</v>
      </c>
      <c r="V10" s="236">
        <v>0</v>
      </c>
      <c r="W10" s="48">
        <v>34.991999999999997</v>
      </c>
      <c r="X10" s="233">
        <v>0</v>
      </c>
      <c r="Y10" s="61">
        <v>0</v>
      </c>
      <c r="Z10" s="61">
        <v>0</v>
      </c>
      <c r="AA10" s="61">
        <v>0</v>
      </c>
      <c r="AB10" s="61">
        <v>0</v>
      </c>
      <c r="AC10" s="93">
        <v>0</v>
      </c>
    </row>
    <row r="11" spans="1:29" ht="18.75">
      <c r="A11" s="20"/>
      <c r="B11" s="21" t="s">
        <v>16</v>
      </c>
      <c r="C11" s="22">
        <f>SUM(F11+H11+J11+L11+N11+P11+R11+T11+V11+X11+Z11+AB11)</f>
        <v>0</v>
      </c>
      <c r="D11" s="32">
        <f>SUM(G11+I11+K11+M11+O11+Q11+S11+U11+W11+Y11+AC11)</f>
        <v>0</v>
      </c>
      <c r="E11" s="66"/>
      <c r="F11" s="75"/>
      <c r="G11" s="24"/>
      <c r="H11" s="70"/>
      <c r="I11" s="50"/>
      <c r="J11" s="92"/>
      <c r="K11" s="93"/>
      <c r="L11" s="80"/>
      <c r="M11" s="61"/>
      <c r="N11" s="92"/>
      <c r="O11" s="93"/>
      <c r="P11" s="80"/>
      <c r="Q11" s="61"/>
      <c r="R11" s="92"/>
      <c r="S11" s="61"/>
      <c r="T11" s="92"/>
      <c r="U11" s="93"/>
      <c r="V11" s="80"/>
      <c r="W11" s="61"/>
      <c r="X11" s="92"/>
      <c r="Y11" s="61"/>
      <c r="Z11" s="92"/>
      <c r="AA11" s="93"/>
      <c r="AB11" s="80"/>
      <c r="AC11" s="93"/>
    </row>
    <row r="12" spans="1:29" ht="18.75">
      <c r="A12" s="25" t="s">
        <v>35</v>
      </c>
      <c r="B12" s="21" t="s">
        <v>17</v>
      </c>
      <c r="C12" s="22">
        <f>SUM(F12+H12+J12+L12+N12+P12+R12+T12+V12+X12+Z12+AB12)</f>
        <v>35</v>
      </c>
      <c r="D12" s="32">
        <f>SUM(G12+I12+K12+M12+O12+Q12+S12+U12+W12+Y12+AC12)</f>
        <v>34.991999999999997</v>
      </c>
      <c r="E12" s="66">
        <f>SUM(D12*100/C12)</f>
        <v>99.977142857142852</v>
      </c>
      <c r="F12" s="75">
        <v>0</v>
      </c>
      <c r="G12" s="24">
        <v>0</v>
      </c>
      <c r="H12" s="70">
        <v>0</v>
      </c>
      <c r="I12" s="50">
        <v>0</v>
      </c>
      <c r="J12" s="92">
        <v>0</v>
      </c>
      <c r="K12" s="93">
        <v>0</v>
      </c>
      <c r="L12" s="80">
        <v>0</v>
      </c>
      <c r="M12" s="48">
        <v>0</v>
      </c>
      <c r="N12" s="92">
        <v>0</v>
      </c>
      <c r="O12" s="34">
        <v>0</v>
      </c>
      <c r="P12" s="80">
        <v>0</v>
      </c>
      <c r="Q12" s="61">
        <v>0</v>
      </c>
      <c r="R12" s="92">
        <v>0</v>
      </c>
      <c r="S12" s="61">
        <v>0</v>
      </c>
      <c r="T12" s="92">
        <v>35</v>
      </c>
      <c r="U12" s="93">
        <v>0</v>
      </c>
      <c r="V12" s="80">
        <v>0</v>
      </c>
      <c r="W12" s="48">
        <v>34.991999999999997</v>
      </c>
      <c r="X12" s="92">
        <v>0</v>
      </c>
      <c r="Y12" s="61">
        <v>0</v>
      </c>
      <c r="Z12" s="92">
        <v>0</v>
      </c>
      <c r="AA12" s="93">
        <v>0</v>
      </c>
      <c r="AB12" s="80">
        <v>0</v>
      </c>
      <c r="AC12" s="93">
        <v>0</v>
      </c>
    </row>
    <row r="13" spans="1:29" ht="18.75">
      <c r="A13" s="25" t="s">
        <v>36</v>
      </c>
      <c r="B13" s="21" t="s">
        <v>93</v>
      </c>
      <c r="C13" s="22">
        <f>SUM(F13+H13+J13+L13+N13+P13+R13+T13+V13+X13+Z13+AB13)</f>
        <v>0</v>
      </c>
      <c r="D13" s="32">
        <f>SUM(G13+I13+K13+M13+O13+Q13+S13+U13+W13+Y13+AC13)</f>
        <v>0</v>
      </c>
      <c r="E13" s="66"/>
      <c r="F13" s="75"/>
      <c r="G13" s="24"/>
      <c r="H13" s="70"/>
      <c r="I13" s="50"/>
      <c r="J13" s="90"/>
      <c r="K13" s="91"/>
      <c r="L13" s="79"/>
      <c r="M13" s="60"/>
      <c r="N13" s="90"/>
      <c r="O13" s="91"/>
      <c r="P13" s="79"/>
      <c r="Q13" s="60"/>
      <c r="R13" s="92"/>
      <c r="S13" s="61"/>
      <c r="T13" s="92"/>
      <c r="U13" s="93"/>
      <c r="V13" s="80"/>
      <c r="W13" s="61"/>
      <c r="X13" s="92"/>
      <c r="Y13" s="61"/>
      <c r="Z13" s="92"/>
      <c r="AA13" s="93"/>
      <c r="AB13" s="80"/>
      <c r="AC13" s="93"/>
    </row>
    <row r="14" spans="1:29" ht="18.75">
      <c r="A14" s="25" t="s">
        <v>37</v>
      </c>
      <c r="B14" s="21" t="s">
        <v>18</v>
      </c>
      <c r="C14" s="22">
        <f>SUM(F14+H14+J14+L14+N14+P14+R14+T14+V14+X14+Z14+AB14)</f>
        <v>0</v>
      </c>
      <c r="D14" s="32">
        <f>SUM(G14+I14+K14+M14+O14+Q14+S14+U14+W14+Y14+AC14)</f>
        <v>0</v>
      </c>
      <c r="E14" s="66">
        <v>0</v>
      </c>
      <c r="F14" s="75"/>
      <c r="G14" s="24"/>
      <c r="H14" s="70"/>
      <c r="I14" s="50"/>
      <c r="J14" s="90"/>
      <c r="K14" s="91"/>
      <c r="L14" s="79"/>
      <c r="M14" s="60"/>
      <c r="N14" s="94"/>
      <c r="O14" s="34"/>
      <c r="P14" s="80"/>
      <c r="Q14" s="61"/>
      <c r="R14" s="92"/>
      <c r="S14" s="61"/>
      <c r="T14" s="92"/>
      <c r="U14" s="34"/>
      <c r="V14" s="80"/>
      <c r="W14" s="61"/>
      <c r="X14" s="92"/>
      <c r="Y14" s="61"/>
      <c r="Z14" s="92"/>
      <c r="AA14" s="93"/>
      <c r="AB14" s="80"/>
      <c r="AC14" s="93"/>
    </row>
    <row r="15" spans="1:29" ht="18.75">
      <c r="A15" s="25" t="s">
        <v>38</v>
      </c>
      <c r="B15" s="21" t="s">
        <v>24</v>
      </c>
      <c r="C15" s="22">
        <f>SUM(F15+H15+J15+L15+N15+P15+R15+T15+V15+X15+Z15+AB15)</f>
        <v>0</v>
      </c>
      <c r="D15" s="32">
        <f>SUM(G15+I15+K15+M15+O15+Q15+S15+U15+W15+Y15+AC15)</f>
        <v>0</v>
      </c>
      <c r="E15" s="66">
        <v>0</v>
      </c>
      <c r="F15" s="75">
        <v>0</v>
      </c>
      <c r="G15" s="24">
        <v>0</v>
      </c>
      <c r="H15" s="70">
        <v>0</v>
      </c>
      <c r="I15" s="50">
        <v>0</v>
      </c>
      <c r="J15" s="94">
        <v>0</v>
      </c>
      <c r="K15" s="24">
        <v>0</v>
      </c>
      <c r="L15" s="89">
        <v>0</v>
      </c>
      <c r="M15" s="50">
        <v>0</v>
      </c>
      <c r="N15" s="94">
        <v>0</v>
      </c>
      <c r="O15" s="34">
        <v>0</v>
      </c>
      <c r="P15" s="89">
        <v>0</v>
      </c>
      <c r="Q15" s="50">
        <v>0</v>
      </c>
      <c r="R15" s="92">
        <v>0</v>
      </c>
      <c r="S15" s="61">
        <v>0</v>
      </c>
      <c r="T15" s="92">
        <v>0</v>
      </c>
      <c r="U15" s="34">
        <v>0</v>
      </c>
      <c r="V15" s="80">
        <v>0</v>
      </c>
      <c r="W15" s="48">
        <v>0</v>
      </c>
      <c r="X15" s="92">
        <v>0</v>
      </c>
      <c r="Y15" s="61">
        <v>0</v>
      </c>
      <c r="Z15" s="92">
        <v>0</v>
      </c>
      <c r="AA15" s="93">
        <v>0</v>
      </c>
      <c r="AB15" s="80">
        <v>0</v>
      </c>
      <c r="AC15" s="93">
        <v>0</v>
      </c>
    </row>
    <row r="16" spans="1:29" ht="18.75">
      <c r="A16" s="25" t="s">
        <v>39</v>
      </c>
      <c r="B16" s="21" t="s">
        <v>27</v>
      </c>
      <c r="C16" s="22"/>
      <c r="D16" s="32"/>
      <c r="E16" s="66"/>
      <c r="F16" s="75"/>
      <c r="G16" s="24"/>
      <c r="H16" s="70"/>
      <c r="I16" s="50"/>
      <c r="J16" s="86"/>
      <c r="K16" s="24"/>
      <c r="L16" s="79"/>
      <c r="M16" s="60"/>
      <c r="N16" s="90"/>
      <c r="O16" s="24"/>
      <c r="P16" s="70"/>
      <c r="Q16" s="50"/>
      <c r="R16" s="92"/>
      <c r="S16" s="61"/>
      <c r="T16" s="92"/>
      <c r="U16" s="93"/>
      <c r="V16" s="80"/>
      <c r="W16" s="61"/>
      <c r="X16" s="92"/>
      <c r="Y16" s="61"/>
      <c r="Z16" s="92"/>
      <c r="AA16" s="93"/>
      <c r="AB16" s="80"/>
      <c r="AC16" s="93"/>
    </row>
    <row r="17" spans="1:29" ht="18.75">
      <c r="A17" s="25" t="s">
        <v>40</v>
      </c>
      <c r="B17" s="21" t="s">
        <v>92</v>
      </c>
      <c r="C17" s="22"/>
      <c r="D17" s="32"/>
      <c r="E17" s="66"/>
      <c r="F17" s="75"/>
      <c r="G17" s="24"/>
      <c r="H17" s="70"/>
      <c r="I17" s="50"/>
      <c r="J17" s="86"/>
      <c r="K17" s="24"/>
      <c r="L17" s="79"/>
      <c r="M17" s="60"/>
      <c r="N17" s="92"/>
      <c r="O17" s="24"/>
      <c r="P17" s="70"/>
      <c r="Q17" s="50"/>
      <c r="R17" s="92"/>
      <c r="S17" s="61"/>
      <c r="T17" s="92"/>
      <c r="U17" s="93"/>
      <c r="V17" s="80"/>
      <c r="W17" s="61"/>
      <c r="X17" s="92"/>
      <c r="Y17" s="61"/>
      <c r="Z17" s="92"/>
      <c r="AA17" s="93"/>
      <c r="AB17" s="80"/>
      <c r="AC17" s="93"/>
    </row>
    <row r="18" spans="1:29" ht="18.75">
      <c r="A18" s="25" t="s">
        <v>41</v>
      </c>
      <c r="B18" s="21" t="s">
        <v>29</v>
      </c>
      <c r="C18" s="22"/>
      <c r="D18" s="32"/>
      <c r="E18" s="66"/>
      <c r="F18" s="75"/>
      <c r="G18" s="24"/>
      <c r="H18" s="70"/>
      <c r="I18" s="50"/>
      <c r="J18" s="86"/>
      <c r="K18" s="24"/>
      <c r="L18" s="79"/>
      <c r="M18" s="60"/>
      <c r="N18" s="75"/>
      <c r="O18" s="24"/>
      <c r="P18" s="70"/>
      <c r="Q18" s="50"/>
      <c r="R18" s="92"/>
      <c r="S18" s="61"/>
      <c r="T18" s="92"/>
      <c r="U18" s="93"/>
      <c r="V18" s="80"/>
      <c r="W18" s="61"/>
      <c r="X18" s="92"/>
      <c r="Y18" s="61"/>
      <c r="Z18" s="92"/>
      <c r="AA18" s="93"/>
      <c r="AB18" s="80"/>
      <c r="AC18" s="93"/>
    </row>
    <row r="19" spans="1:29" ht="18.75">
      <c r="A19" s="25" t="s">
        <v>42</v>
      </c>
      <c r="B19" s="21" t="s">
        <v>30</v>
      </c>
      <c r="C19" s="22">
        <v>35</v>
      </c>
      <c r="D19" s="32">
        <v>35</v>
      </c>
      <c r="E19" s="66">
        <v>100</v>
      </c>
      <c r="F19" s="75">
        <v>0</v>
      </c>
      <c r="G19" s="24">
        <v>0</v>
      </c>
      <c r="H19" s="70">
        <v>0</v>
      </c>
      <c r="I19" s="50">
        <v>0</v>
      </c>
      <c r="J19" s="86">
        <v>0</v>
      </c>
      <c r="K19" s="24">
        <v>0</v>
      </c>
      <c r="L19" s="79">
        <v>0</v>
      </c>
      <c r="M19" s="60">
        <v>0</v>
      </c>
      <c r="N19" s="75">
        <v>0</v>
      </c>
      <c r="O19" s="34">
        <v>0</v>
      </c>
      <c r="P19" s="80">
        <v>35</v>
      </c>
      <c r="Q19" s="50">
        <v>0</v>
      </c>
      <c r="R19" s="92">
        <v>0</v>
      </c>
      <c r="S19" s="61">
        <v>35</v>
      </c>
      <c r="T19" s="92">
        <v>0</v>
      </c>
      <c r="U19" s="93">
        <v>0</v>
      </c>
      <c r="V19" s="80">
        <v>0</v>
      </c>
      <c r="W19" s="61">
        <v>0</v>
      </c>
      <c r="X19" s="92">
        <v>0</v>
      </c>
      <c r="Y19" s="61">
        <v>0</v>
      </c>
      <c r="Z19" s="92">
        <v>0</v>
      </c>
      <c r="AA19" s="34">
        <v>0</v>
      </c>
      <c r="AB19" s="80">
        <v>0</v>
      </c>
      <c r="AC19" s="93">
        <v>0</v>
      </c>
    </row>
    <row r="20" spans="1:29" ht="18.75">
      <c r="A20" s="25" t="s">
        <v>43</v>
      </c>
      <c r="B20" s="21" t="s">
        <v>63</v>
      </c>
      <c r="C20" s="22"/>
      <c r="D20" s="23"/>
      <c r="E20" s="66"/>
      <c r="F20" s="75"/>
      <c r="G20" s="24"/>
      <c r="H20" s="70"/>
      <c r="I20" s="50"/>
      <c r="J20" s="86"/>
      <c r="K20" s="24"/>
      <c r="L20" s="79"/>
      <c r="M20" s="60"/>
      <c r="N20" s="90"/>
      <c r="O20" s="91"/>
      <c r="P20" s="79"/>
      <c r="Q20" s="60"/>
      <c r="R20" s="92"/>
      <c r="S20" s="61"/>
      <c r="T20" s="92"/>
      <c r="U20" s="93"/>
      <c r="V20" s="80"/>
      <c r="W20" s="61"/>
      <c r="X20" s="92"/>
      <c r="Y20" s="61"/>
      <c r="Z20" s="92"/>
      <c r="AA20" s="93"/>
      <c r="AB20" s="80"/>
      <c r="AC20" s="93"/>
    </row>
    <row r="21" spans="1:29" ht="24.75" customHeight="1">
      <c r="A21" s="25" t="s">
        <v>44</v>
      </c>
      <c r="B21" s="21" t="s">
        <v>19</v>
      </c>
      <c r="C21" s="22"/>
      <c r="D21" s="23"/>
      <c r="E21" s="66"/>
      <c r="F21" s="75"/>
      <c r="G21" s="24"/>
      <c r="H21" s="70"/>
      <c r="I21" s="50"/>
      <c r="J21" s="86"/>
      <c r="K21" s="24"/>
      <c r="L21" s="79"/>
      <c r="M21" s="60"/>
      <c r="N21" s="90"/>
      <c r="O21" s="91"/>
      <c r="P21" s="79"/>
      <c r="Q21" s="60"/>
      <c r="R21" s="92"/>
      <c r="S21" s="61"/>
      <c r="T21" s="92"/>
      <c r="U21" s="93"/>
      <c r="V21" s="80"/>
      <c r="W21" s="61"/>
      <c r="X21" s="92"/>
      <c r="Y21" s="61"/>
      <c r="Z21" s="92"/>
      <c r="AA21" s="93"/>
      <c r="AB21" s="80"/>
      <c r="AC21" s="93"/>
    </row>
    <row r="22" spans="1:29" ht="12.6" customHeight="1">
      <c r="A22" s="25"/>
      <c r="B22" s="30" t="s">
        <v>16</v>
      </c>
      <c r="C22" s="22"/>
      <c r="D22" s="23"/>
      <c r="E22" s="66"/>
      <c r="F22" s="75"/>
      <c r="G22" s="24"/>
      <c r="H22" s="70"/>
      <c r="I22" s="50"/>
      <c r="J22" s="86"/>
      <c r="K22" s="24"/>
      <c r="L22" s="79"/>
      <c r="M22" s="60"/>
      <c r="N22" s="90"/>
      <c r="O22" s="91"/>
      <c r="P22" s="79"/>
      <c r="Q22" s="60"/>
      <c r="R22" s="92"/>
      <c r="S22" s="61"/>
      <c r="T22" s="92"/>
      <c r="U22" s="93"/>
      <c r="V22" s="80"/>
      <c r="W22" s="61"/>
      <c r="X22" s="92"/>
      <c r="Y22" s="61"/>
      <c r="Z22" s="92"/>
      <c r="AA22" s="93"/>
      <c r="AB22" s="80"/>
      <c r="AC22" s="93"/>
    </row>
    <row r="23" spans="1:29" ht="18.75">
      <c r="A23" s="25" t="s">
        <v>45</v>
      </c>
      <c r="B23" s="21" t="s">
        <v>20</v>
      </c>
      <c r="C23" s="22"/>
      <c r="D23" s="23"/>
      <c r="E23" s="66"/>
      <c r="F23" s="75"/>
      <c r="G23" s="24"/>
      <c r="H23" s="70"/>
      <c r="I23" s="50"/>
      <c r="J23" s="86"/>
      <c r="K23" s="24"/>
      <c r="L23" s="79"/>
      <c r="M23" s="60"/>
      <c r="N23" s="90"/>
      <c r="O23" s="91"/>
      <c r="P23" s="79"/>
      <c r="Q23" s="60"/>
      <c r="R23" s="92"/>
      <c r="S23" s="61"/>
      <c r="T23" s="92"/>
      <c r="U23" s="93"/>
      <c r="V23" s="80"/>
      <c r="W23" s="61"/>
      <c r="X23" s="92"/>
      <c r="Y23" s="61"/>
      <c r="Z23" s="92"/>
      <c r="AA23" s="93"/>
      <c r="AB23" s="80"/>
      <c r="AC23" s="93"/>
    </row>
    <row r="24" spans="1:29" s="2" customFormat="1" ht="18.75">
      <c r="A24" s="25" t="s">
        <v>46</v>
      </c>
      <c r="B24" s="21" t="s">
        <v>21</v>
      </c>
      <c r="C24" s="22"/>
      <c r="D24" s="23"/>
      <c r="E24" s="66"/>
      <c r="F24" s="75"/>
      <c r="G24" s="24"/>
      <c r="H24" s="70"/>
      <c r="I24" s="50"/>
      <c r="J24" s="86"/>
      <c r="K24" s="24"/>
      <c r="L24" s="81"/>
      <c r="M24" s="62"/>
      <c r="N24" s="95"/>
      <c r="O24" s="96"/>
      <c r="P24" s="81"/>
      <c r="Q24" s="62"/>
      <c r="R24" s="92"/>
      <c r="S24" s="61"/>
      <c r="T24" s="92"/>
      <c r="U24" s="93"/>
      <c r="V24" s="80"/>
      <c r="W24" s="61"/>
      <c r="X24" s="92"/>
      <c r="Y24" s="61"/>
      <c r="Z24" s="92"/>
      <c r="AA24" s="93"/>
      <c r="AB24" s="80"/>
      <c r="AC24" s="93"/>
    </row>
    <row r="25" spans="1:29" s="2" customFormat="1" ht="18.75">
      <c r="A25" s="25" t="s">
        <v>47</v>
      </c>
      <c r="B25" s="21" t="s">
        <v>22</v>
      </c>
      <c r="C25" s="22"/>
      <c r="D25" s="23"/>
      <c r="E25" s="66"/>
      <c r="F25" s="75"/>
      <c r="G25" s="24"/>
      <c r="H25" s="70"/>
      <c r="I25" s="50"/>
      <c r="J25" s="86"/>
      <c r="K25" s="24"/>
      <c r="L25" s="81"/>
      <c r="M25" s="62"/>
      <c r="N25" s="95"/>
      <c r="O25" s="96"/>
      <c r="P25" s="81"/>
      <c r="Q25" s="62"/>
      <c r="R25" s="92"/>
      <c r="S25" s="61"/>
      <c r="T25" s="92"/>
      <c r="U25" s="93"/>
      <c r="V25" s="80"/>
      <c r="W25" s="61"/>
      <c r="X25" s="92"/>
      <c r="Y25" s="61"/>
      <c r="Z25" s="92"/>
      <c r="AA25" s="93"/>
      <c r="AB25" s="80"/>
      <c r="AC25" s="93"/>
    </row>
    <row r="26" spans="1:29" s="2" customFormat="1" ht="18.75">
      <c r="A26" s="25" t="s">
        <v>48</v>
      </c>
      <c r="B26" s="21" t="s">
        <v>31</v>
      </c>
      <c r="C26" s="22"/>
      <c r="D26" s="23"/>
      <c r="E26" s="66"/>
      <c r="F26" s="75"/>
      <c r="G26" s="24"/>
      <c r="H26" s="70"/>
      <c r="I26" s="50"/>
      <c r="J26" s="86"/>
      <c r="K26" s="24"/>
      <c r="L26" s="81"/>
      <c r="M26" s="62"/>
      <c r="N26" s="95"/>
      <c r="O26" s="96"/>
      <c r="P26" s="81"/>
      <c r="Q26" s="62"/>
      <c r="R26" s="92"/>
      <c r="S26" s="61"/>
      <c r="T26" s="92"/>
      <c r="U26" s="93"/>
      <c r="V26" s="80"/>
      <c r="W26" s="61"/>
      <c r="X26" s="92"/>
      <c r="Y26" s="61"/>
      <c r="Z26" s="92"/>
      <c r="AA26" s="93"/>
      <c r="AB26" s="80"/>
      <c r="AC26" s="93"/>
    </row>
    <row r="27" spans="1:29" s="2" customFormat="1" ht="24" customHeight="1">
      <c r="A27" s="25" t="s">
        <v>49</v>
      </c>
      <c r="B27" s="21" t="s">
        <v>23</v>
      </c>
      <c r="C27" s="22"/>
      <c r="D27" s="23"/>
      <c r="E27" s="66"/>
      <c r="F27" s="75"/>
      <c r="G27" s="24"/>
      <c r="H27" s="70"/>
      <c r="I27" s="50"/>
      <c r="J27" s="86"/>
      <c r="K27" s="24"/>
      <c r="L27" s="81"/>
      <c r="M27" s="62"/>
      <c r="N27" s="95"/>
      <c r="O27" s="96"/>
      <c r="P27" s="81"/>
      <c r="Q27" s="62"/>
      <c r="R27" s="92"/>
      <c r="S27" s="61"/>
      <c r="T27" s="92"/>
      <c r="U27" s="93"/>
      <c r="V27" s="80"/>
      <c r="W27" s="61"/>
      <c r="X27" s="92"/>
      <c r="Y27" s="61"/>
      <c r="Z27" s="92"/>
      <c r="AA27" s="93"/>
      <c r="AB27" s="80"/>
      <c r="AC27" s="93"/>
    </row>
    <row r="28" spans="1:29" s="2" customFormat="1" ht="13.5" customHeight="1">
      <c r="A28" s="25"/>
      <c r="B28" s="30" t="s">
        <v>16</v>
      </c>
      <c r="C28" s="22"/>
      <c r="D28" s="23"/>
      <c r="E28" s="66"/>
      <c r="F28" s="75"/>
      <c r="G28" s="24"/>
      <c r="H28" s="70"/>
      <c r="I28" s="50"/>
      <c r="J28" s="86"/>
      <c r="K28" s="24"/>
      <c r="L28" s="81"/>
      <c r="M28" s="62"/>
      <c r="N28" s="95"/>
      <c r="O28" s="96"/>
      <c r="P28" s="81"/>
      <c r="Q28" s="62"/>
      <c r="R28" s="92"/>
      <c r="S28" s="61"/>
      <c r="T28" s="92"/>
      <c r="U28" s="93"/>
      <c r="V28" s="80"/>
      <c r="W28" s="61"/>
      <c r="X28" s="92"/>
      <c r="Y28" s="61"/>
      <c r="Z28" s="92"/>
      <c r="AA28" s="93"/>
      <c r="AB28" s="80"/>
      <c r="AC28" s="93"/>
    </row>
    <row r="29" spans="1:29" s="2" customFormat="1" ht="16.5" customHeight="1">
      <c r="A29" s="25" t="s">
        <v>52</v>
      </c>
      <c r="B29" s="21" t="s">
        <v>55</v>
      </c>
      <c r="C29" s="22"/>
      <c r="D29" s="23"/>
      <c r="E29" s="66"/>
      <c r="F29" s="75"/>
      <c r="G29" s="24"/>
      <c r="H29" s="70"/>
      <c r="I29" s="50"/>
      <c r="J29" s="86"/>
      <c r="K29" s="24"/>
      <c r="L29" s="81"/>
      <c r="M29" s="62"/>
      <c r="N29" s="95"/>
      <c r="O29" s="96"/>
      <c r="P29" s="81"/>
      <c r="Q29" s="62"/>
      <c r="R29" s="92"/>
      <c r="S29" s="61"/>
      <c r="T29" s="92"/>
      <c r="U29" s="93"/>
      <c r="V29" s="80"/>
      <c r="W29" s="61"/>
      <c r="X29" s="92"/>
      <c r="Y29" s="61"/>
      <c r="Z29" s="92"/>
      <c r="AA29" s="93"/>
      <c r="AB29" s="80"/>
      <c r="AC29" s="93"/>
    </row>
    <row r="30" spans="1:29" s="2" customFormat="1" ht="16.5" customHeight="1">
      <c r="A30" s="25" t="s">
        <v>53</v>
      </c>
      <c r="B30" s="21" t="s">
        <v>32</v>
      </c>
      <c r="C30" s="22"/>
      <c r="D30" s="23"/>
      <c r="E30" s="66"/>
      <c r="F30" s="75"/>
      <c r="G30" s="24"/>
      <c r="H30" s="70"/>
      <c r="I30" s="50"/>
      <c r="J30" s="86"/>
      <c r="K30" s="24"/>
      <c r="L30" s="81"/>
      <c r="M30" s="62"/>
      <c r="N30" s="95"/>
      <c r="O30" s="96"/>
      <c r="P30" s="81"/>
      <c r="Q30" s="62"/>
      <c r="R30" s="92"/>
      <c r="S30" s="61"/>
      <c r="T30" s="92"/>
      <c r="U30" s="93"/>
      <c r="V30" s="80"/>
      <c r="W30" s="61"/>
      <c r="X30" s="92"/>
      <c r="Y30" s="61"/>
      <c r="Z30" s="92"/>
      <c r="AA30" s="93"/>
      <c r="AB30" s="80"/>
      <c r="AC30" s="93"/>
    </row>
    <row r="31" spans="1:29" s="2" customFormat="1" ht="18.75">
      <c r="A31" s="25" t="s">
        <v>50</v>
      </c>
      <c r="B31" s="21" t="s">
        <v>33</v>
      </c>
      <c r="C31" s="22"/>
      <c r="D31" s="23"/>
      <c r="E31" s="66"/>
      <c r="F31" s="75"/>
      <c r="G31" s="24"/>
      <c r="H31" s="70"/>
      <c r="I31" s="50"/>
      <c r="J31" s="86"/>
      <c r="K31" s="24"/>
      <c r="L31" s="81"/>
      <c r="M31" s="62"/>
      <c r="N31" s="95"/>
      <c r="O31" s="96"/>
      <c r="P31" s="81"/>
      <c r="Q31" s="62"/>
      <c r="R31" s="92"/>
      <c r="S31" s="61"/>
      <c r="T31" s="92"/>
      <c r="U31" s="93"/>
      <c r="V31" s="80"/>
      <c r="W31" s="61"/>
      <c r="X31" s="92"/>
      <c r="Y31" s="61"/>
      <c r="Z31" s="92"/>
      <c r="AA31" s="93"/>
      <c r="AB31" s="80"/>
      <c r="AC31" s="93"/>
    </row>
    <row r="32" spans="1:29" s="2" customFormat="1" ht="18.75">
      <c r="A32" s="25" t="s">
        <v>56</v>
      </c>
      <c r="B32" s="21" t="s">
        <v>16</v>
      </c>
      <c r="C32" s="22"/>
      <c r="D32" s="23"/>
      <c r="E32" s="66"/>
      <c r="F32" s="75"/>
      <c r="G32" s="24"/>
      <c r="H32" s="70"/>
      <c r="I32" s="50"/>
      <c r="J32" s="86"/>
      <c r="K32" s="24"/>
      <c r="L32" s="81"/>
      <c r="M32" s="62"/>
      <c r="N32" s="95"/>
      <c r="O32" s="96"/>
      <c r="P32" s="81"/>
      <c r="Q32" s="62"/>
      <c r="R32" s="92"/>
      <c r="S32" s="61"/>
      <c r="T32" s="92"/>
      <c r="U32" s="93"/>
      <c r="V32" s="80"/>
      <c r="W32" s="61"/>
      <c r="X32" s="92"/>
      <c r="Y32" s="61"/>
      <c r="Z32" s="92"/>
      <c r="AA32" s="93"/>
      <c r="AB32" s="80"/>
      <c r="AC32" s="93"/>
    </row>
    <row r="33" spans="1:29" s="2" customFormat="1" ht="18.75">
      <c r="A33" s="25" t="s">
        <v>57</v>
      </c>
      <c r="B33" s="21" t="s">
        <v>55</v>
      </c>
      <c r="C33" s="22"/>
      <c r="D33" s="23"/>
      <c r="E33" s="66"/>
      <c r="F33" s="75"/>
      <c r="G33" s="24"/>
      <c r="H33" s="70"/>
      <c r="I33" s="50"/>
      <c r="J33" s="86"/>
      <c r="K33" s="24"/>
      <c r="L33" s="81"/>
      <c r="M33" s="62"/>
      <c r="N33" s="95"/>
      <c r="O33" s="96"/>
      <c r="P33" s="81"/>
      <c r="Q33" s="62"/>
      <c r="R33" s="92"/>
      <c r="S33" s="61"/>
      <c r="T33" s="92"/>
      <c r="U33" s="93"/>
      <c r="V33" s="80"/>
      <c r="W33" s="61"/>
      <c r="X33" s="92"/>
      <c r="Y33" s="61"/>
      <c r="Z33" s="92"/>
      <c r="AA33" s="93"/>
      <c r="AB33" s="80"/>
      <c r="AC33" s="93"/>
    </row>
    <row r="34" spans="1:29" s="2" customFormat="1" ht="18.75">
      <c r="A34" s="25"/>
      <c r="B34" s="21" t="s">
        <v>32</v>
      </c>
      <c r="C34" s="22"/>
      <c r="D34" s="23"/>
      <c r="E34" s="66"/>
      <c r="F34" s="75"/>
      <c r="G34" s="24"/>
      <c r="H34" s="70"/>
      <c r="I34" s="50"/>
      <c r="J34" s="86"/>
      <c r="K34" s="24"/>
      <c r="L34" s="81"/>
      <c r="M34" s="62"/>
      <c r="N34" s="95"/>
      <c r="O34" s="96"/>
      <c r="P34" s="81"/>
      <c r="Q34" s="62"/>
      <c r="R34" s="92"/>
      <c r="S34" s="61"/>
      <c r="T34" s="92"/>
      <c r="U34" s="93"/>
      <c r="V34" s="80"/>
      <c r="W34" s="61"/>
      <c r="X34" s="92"/>
      <c r="Y34" s="61"/>
      <c r="Z34" s="92"/>
      <c r="AA34" s="93"/>
      <c r="AB34" s="80"/>
      <c r="AC34" s="93"/>
    </row>
    <row r="35" spans="1:29" s="2" customFormat="1" ht="18.75">
      <c r="A35" s="25" t="s">
        <v>51</v>
      </c>
      <c r="B35" s="21" t="s">
        <v>34</v>
      </c>
      <c r="C35" s="22"/>
      <c r="D35" s="23"/>
      <c r="E35" s="66"/>
      <c r="F35" s="75"/>
      <c r="G35" s="24"/>
      <c r="H35" s="70"/>
      <c r="I35" s="50"/>
      <c r="J35" s="86"/>
      <c r="K35" s="24"/>
      <c r="L35" s="81"/>
      <c r="M35" s="62"/>
      <c r="N35" s="95"/>
      <c r="O35" s="96"/>
      <c r="P35" s="81"/>
      <c r="Q35" s="62"/>
      <c r="R35" s="92"/>
      <c r="S35" s="61"/>
      <c r="T35" s="92"/>
      <c r="U35" s="93"/>
      <c r="V35" s="80"/>
      <c r="W35" s="61"/>
      <c r="X35" s="92"/>
      <c r="Y35" s="61"/>
      <c r="Z35" s="92"/>
      <c r="AA35" s="93"/>
      <c r="AB35" s="80"/>
      <c r="AC35" s="93"/>
    </row>
    <row r="36" spans="1:29" s="2" customFormat="1" ht="18.75">
      <c r="A36" s="25"/>
      <c r="B36" s="21" t="s">
        <v>103</v>
      </c>
      <c r="C36" s="22"/>
      <c r="D36" s="23">
        <v>0</v>
      </c>
      <c r="E36" s="66"/>
      <c r="F36" s="75"/>
      <c r="G36" s="24"/>
      <c r="H36" s="70"/>
      <c r="I36" s="50"/>
      <c r="J36" s="86"/>
      <c r="K36" s="24"/>
      <c r="L36" s="81"/>
      <c r="M36" s="62"/>
      <c r="N36" s="95"/>
      <c r="O36" s="96"/>
      <c r="P36" s="81"/>
      <c r="Q36" s="62"/>
      <c r="R36" s="92"/>
      <c r="S36" s="61"/>
      <c r="T36" s="92"/>
      <c r="U36" s="93"/>
      <c r="V36" s="80"/>
      <c r="W36" s="61"/>
      <c r="X36" s="92"/>
      <c r="Y36" s="61"/>
      <c r="Z36" s="92"/>
      <c r="AA36" s="93"/>
      <c r="AB36" s="80"/>
      <c r="AC36" s="93"/>
    </row>
    <row r="37" spans="1:29" s="2" customFormat="1" ht="18.75">
      <c r="A37" s="25" t="s">
        <v>58</v>
      </c>
      <c r="B37" s="21" t="s">
        <v>55</v>
      </c>
      <c r="C37" s="22"/>
      <c r="D37" s="23"/>
      <c r="E37" s="66"/>
      <c r="F37" s="75"/>
      <c r="G37" s="24"/>
      <c r="H37" s="70"/>
      <c r="I37" s="50"/>
      <c r="J37" s="86"/>
      <c r="K37" s="24"/>
      <c r="L37" s="81"/>
      <c r="M37" s="62"/>
      <c r="N37" s="95"/>
      <c r="O37" s="96"/>
      <c r="P37" s="81"/>
      <c r="Q37" s="62"/>
      <c r="R37" s="92"/>
      <c r="S37" s="61"/>
      <c r="T37" s="92"/>
      <c r="U37" s="93"/>
      <c r="V37" s="80"/>
      <c r="W37" s="61"/>
      <c r="X37" s="92"/>
      <c r="Y37" s="61"/>
      <c r="Z37" s="92"/>
      <c r="AA37" s="93"/>
      <c r="AB37" s="80"/>
      <c r="AC37" s="93"/>
    </row>
    <row r="38" spans="1:29" s="2" customFormat="1" ht="18.75">
      <c r="A38" s="26" t="s">
        <v>59</v>
      </c>
      <c r="B38" s="21" t="s">
        <v>32</v>
      </c>
      <c r="C38" s="27"/>
      <c r="D38" s="23"/>
      <c r="E38" s="66"/>
      <c r="F38" s="76"/>
      <c r="G38" s="29"/>
      <c r="H38" s="71"/>
      <c r="I38" s="51"/>
      <c r="J38" s="87"/>
      <c r="K38" s="29"/>
      <c r="L38" s="81"/>
      <c r="M38" s="62"/>
      <c r="N38" s="95"/>
      <c r="O38" s="96"/>
      <c r="P38" s="81"/>
      <c r="Q38" s="62"/>
      <c r="R38" s="92"/>
      <c r="S38" s="61"/>
      <c r="T38" s="92"/>
      <c r="U38" s="93"/>
      <c r="V38" s="80"/>
      <c r="W38" s="61"/>
      <c r="X38" s="92"/>
      <c r="Y38" s="61"/>
      <c r="Z38" s="92"/>
      <c r="AA38" s="93"/>
      <c r="AB38" s="80"/>
      <c r="AC38" s="93"/>
    </row>
    <row r="39" spans="1:29" s="2" customFormat="1" ht="19.5" thickBot="1">
      <c r="A39" s="26" t="s">
        <v>61</v>
      </c>
      <c r="B39" s="52" t="s">
        <v>62</v>
      </c>
      <c r="C39" s="27"/>
      <c r="D39" s="28"/>
      <c r="E39" s="67"/>
      <c r="F39" s="76"/>
      <c r="G39" s="29"/>
      <c r="H39" s="71"/>
      <c r="I39" s="51"/>
      <c r="J39" s="87"/>
      <c r="K39" s="29"/>
      <c r="L39" s="82"/>
      <c r="M39" s="63"/>
      <c r="N39" s="97"/>
      <c r="O39" s="98"/>
      <c r="P39" s="82"/>
      <c r="Q39" s="63"/>
      <c r="R39" s="115"/>
      <c r="S39" s="118"/>
      <c r="T39" s="115"/>
      <c r="U39" s="116"/>
      <c r="V39" s="117"/>
      <c r="W39" s="118"/>
      <c r="X39" s="115"/>
      <c r="Y39" s="118"/>
      <c r="Z39" s="115"/>
      <c r="AA39" s="116"/>
      <c r="AB39" s="117"/>
      <c r="AC39" s="116"/>
    </row>
    <row r="40" spans="1:29" s="2" customFormat="1" ht="23.25" customHeight="1" thickBot="1">
      <c r="A40" s="53"/>
      <c r="B40" s="100" t="s">
        <v>8</v>
      </c>
      <c r="C40" s="88">
        <f>SUM(C10+C36)</f>
        <v>70</v>
      </c>
      <c r="D40" s="54">
        <f>SUM(D8+D9+D10+D21+D27+D39+D36)</f>
        <v>69.99199999999999</v>
      </c>
      <c r="E40" s="54">
        <f t="shared" ref="E40:K40" si="0">SUM(E8+E9+E10+E21+E27+E39)</f>
        <v>99.988571428571419</v>
      </c>
      <c r="F40" s="54">
        <f t="shared" si="0"/>
        <v>0</v>
      </c>
      <c r="G40" s="54">
        <f t="shared" si="0"/>
        <v>0</v>
      </c>
      <c r="H40" s="54">
        <f t="shared" si="0"/>
        <v>0</v>
      </c>
      <c r="I40" s="54">
        <f t="shared" si="0"/>
        <v>0</v>
      </c>
      <c r="J40" s="54">
        <f t="shared" si="0"/>
        <v>0</v>
      </c>
      <c r="K40" s="54">
        <f t="shared" si="0"/>
        <v>0</v>
      </c>
      <c r="L40" s="83">
        <f t="shared" ref="L40:AC40" si="1">SUM(L10)</f>
        <v>0</v>
      </c>
      <c r="M40" s="56">
        <f t="shared" si="1"/>
        <v>0</v>
      </c>
      <c r="N40" s="99">
        <f t="shared" si="1"/>
        <v>0</v>
      </c>
      <c r="O40" s="55">
        <f t="shared" si="1"/>
        <v>0</v>
      </c>
      <c r="P40" s="83">
        <f t="shared" si="1"/>
        <v>35</v>
      </c>
      <c r="Q40" s="56">
        <f t="shared" si="1"/>
        <v>0</v>
      </c>
      <c r="R40" s="119">
        <f t="shared" si="1"/>
        <v>0</v>
      </c>
      <c r="S40" s="119">
        <f t="shared" si="1"/>
        <v>35</v>
      </c>
      <c r="T40" s="234">
        <v>35</v>
      </c>
      <c r="U40" s="55">
        <f t="shared" si="1"/>
        <v>0</v>
      </c>
      <c r="V40" s="237">
        <f t="shared" si="1"/>
        <v>0</v>
      </c>
      <c r="W40" s="56">
        <f t="shared" si="1"/>
        <v>34.991999999999997</v>
      </c>
      <c r="X40" s="234">
        <f t="shared" si="1"/>
        <v>0</v>
      </c>
      <c r="Y40" s="119">
        <f t="shared" si="1"/>
        <v>0</v>
      </c>
      <c r="Z40" s="119">
        <f t="shared" si="1"/>
        <v>0</v>
      </c>
      <c r="AA40" s="119">
        <f t="shared" si="1"/>
        <v>0</v>
      </c>
      <c r="AB40" s="119">
        <f t="shared" si="1"/>
        <v>0</v>
      </c>
      <c r="AC40" s="135">
        <f t="shared" si="1"/>
        <v>0</v>
      </c>
    </row>
    <row r="41" spans="1:29" s="2" customFormat="1" ht="18">
      <c r="A41" s="13"/>
      <c r="B41" s="14"/>
      <c r="C41" s="14"/>
      <c r="D41" s="14"/>
      <c r="E41" s="14"/>
      <c r="F41" s="14"/>
      <c r="G41" s="14"/>
      <c r="H41" s="14"/>
      <c r="I41" s="14"/>
      <c r="J41" s="232"/>
      <c r="K41" s="14"/>
    </row>
    <row r="42" spans="1:29" s="2" customFormat="1" ht="18.75">
      <c r="A42" s="13"/>
      <c r="B42" s="3" t="s">
        <v>9</v>
      </c>
      <c r="C42" s="3"/>
      <c r="D42" s="3"/>
      <c r="E42" s="31"/>
      <c r="F42" s="3"/>
      <c r="G42" s="3" t="s">
        <v>64</v>
      </c>
      <c r="H42" s="3"/>
      <c r="I42" s="14"/>
      <c r="J42" s="14"/>
      <c r="K42" s="14"/>
    </row>
    <row r="43" spans="1:29" s="2" customFormat="1" ht="16.5" customHeight="1">
      <c r="A43" s="6"/>
      <c r="B43" s="1"/>
      <c r="C43" s="1"/>
      <c r="D43" s="1"/>
      <c r="E43" s="7" t="s">
        <v>54</v>
      </c>
      <c r="F43" s="1"/>
      <c r="G43" s="1"/>
      <c r="H43" s="1"/>
      <c r="I43" s="1"/>
      <c r="J43" s="1"/>
      <c r="K43" s="1"/>
    </row>
    <row r="44" spans="1:29" s="2" customFormat="1" ht="18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9" s="2" customFormat="1" ht="18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9" s="2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29" s="2" customFormat="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29" s="2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8">
      <c r="A49"/>
      <c r="B49" s="5"/>
      <c r="C49" s="5"/>
      <c r="D49" s="5"/>
      <c r="E49" s="5"/>
      <c r="F49" s="5"/>
      <c r="G49" s="5"/>
      <c r="H49" s="5"/>
      <c r="I49" s="5"/>
      <c r="J49" s="5"/>
      <c r="K49"/>
    </row>
    <row r="50" spans="1:11" s="2" customFormat="1" ht="18">
      <c r="A50"/>
      <c r="B50" s="5"/>
      <c r="C50" s="5"/>
      <c r="D50" s="5"/>
      <c r="E50" s="5"/>
      <c r="F50" s="5"/>
      <c r="G50" s="5"/>
      <c r="H50" s="5"/>
      <c r="I50" s="5"/>
      <c r="J50" s="5"/>
      <c r="K50"/>
    </row>
    <row r="51" spans="1:11" s="2" customFormat="1" ht="18">
      <c r="A51"/>
      <c r="B51" s="5"/>
      <c r="C51" s="5"/>
      <c r="D51" s="5"/>
      <c r="E51" s="5"/>
      <c r="F51" s="5"/>
      <c r="G51" s="5"/>
      <c r="H51" s="5"/>
      <c r="I51" s="5"/>
      <c r="J51" s="5"/>
      <c r="K51"/>
    </row>
    <row r="52" spans="1:11">
      <c r="B52" s="5"/>
      <c r="C52" s="5"/>
      <c r="D52" s="5"/>
      <c r="E52" s="5"/>
      <c r="F52" s="5"/>
      <c r="G52" s="5"/>
      <c r="H52" s="5"/>
      <c r="I52" s="5"/>
      <c r="J52" s="5"/>
    </row>
    <row r="53" spans="1:11">
      <c r="B53" s="5"/>
      <c r="C53" s="5"/>
      <c r="D53" s="5"/>
      <c r="E53" s="5"/>
      <c r="F53" s="5"/>
      <c r="G53" s="5"/>
      <c r="H53" s="5"/>
      <c r="I53" s="5"/>
      <c r="J53" s="5"/>
    </row>
    <row r="54" spans="1:11">
      <c r="B54" s="5"/>
      <c r="C54" s="5"/>
      <c r="D54" s="5"/>
      <c r="E54" s="5"/>
      <c r="F54" s="5"/>
      <c r="G54" s="5"/>
      <c r="H54" s="5"/>
      <c r="I54" s="5"/>
      <c r="J54" s="5"/>
    </row>
    <row r="55" spans="1:11">
      <c r="B55" s="5"/>
      <c r="C55" s="5"/>
      <c r="D55" s="5"/>
      <c r="E55" s="5"/>
      <c r="F55" s="5"/>
      <c r="G55" s="5"/>
      <c r="H55" s="5"/>
      <c r="I55" s="5"/>
      <c r="J55" s="5"/>
    </row>
    <row r="56" spans="1:11">
      <c r="B56" s="5"/>
      <c r="C56" s="5"/>
      <c r="D56" s="5"/>
      <c r="E56" s="5"/>
      <c r="F56" s="5"/>
      <c r="G56" s="5"/>
      <c r="H56" s="5"/>
      <c r="I56" s="5"/>
      <c r="J56" s="5"/>
    </row>
    <row r="57" spans="1:11">
      <c r="B57" s="5"/>
      <c r="C57" s="5"/>
      <c r="D57" s="5"/>
      <c r="E57" s="5"/>
      <c r="F57" s="5"/>
      <c r="G57" s="5"/>
      <c r="H57" s="5"/>
      <c r="I57" s="5"/>
      <c r="J57" s="5"/>
    </row>
    <row r="58" spans="1:11">
      <c r="B58" s="5"/>
      <c r="C58" s="5"/>
      <c r="D58" s="5"/>
      <c r="E58" s="5"/>
      <c r="F58" s="5"/>
      <c r="G58" s="5"/>
      <c r="H58" s="5"/>
      <c r="I58" s="5"/>
      <c r="J58" s="5"/>
    </row>
    <row r="59" spans="1:11">
      <c r="B59" s="5"/>
      <c r="C59" s="5"/>
      <c r="D59" s="5"/>
      <c r="E59" s="5"/>
      <c r="F59" s="5"/>
      <c r="G59" s="5"/>
      <c r="H59" s="5"/>
      <c r="I59" s="5"/>
      <c r="J59" s="5"/>
    </row>
    <row r="60" spans="1:11">
      <c r="B60" s="5"/>
      <c r="C60" s="5"/>
      <c r="D60" s="5"/>
      <c r="E60" s="5"/>
      <c r="F60" s="5"/>
      <c r="G60" s="5"/>
      <c r="H60" s="5"/>
      <c r="I60" s="5"/>
      <c r="J60" s="5"/>
    </row>
    <row r="61" spans="1:11">
      <c r="B61" s="5"/>
      <c r="C61" s="5"/>
      <c r="D61" s="5"/>
      <c r="E61" s="5"/>
      <c r="F61" s="5"/>
      <c r="G61" s="5"/>
      <c r="H61" s="5"/>
      <c r="I61" s="5"/>
      <c r="J61" s="5"/>
    </row>
    <row r="62" spans="1:11">
      <c r="B62" s="5"/>
      <c r="C62" s="5"/>
      <c r="D62" s="5"/>
      <c r="E62" s="5"/>
      <c r="F62" s="5"/>
      <c r="G62" s="5"/>
      <c r="H62" s="5"/>
      <c r="I62" s="5"/>
      <c r="J62" s="5"/>
    </row>
    <row r="63" spans="1:11">
      <c r="B63" s="5"/>
      <c r="C63" s="5"/>
      <c r="D63" s="5"/>
      <c r="E63" s="5"/>
      <c r="F63" s="5"/>
      <c r="G63" s="5"/>
      <c r="H63" s="5"/>
      <c r="I63" s="5"/>
      <c r="J63" s="5"/>
    </row>
    <row r="64" spans="1:11">
      <c r="B64" s="5"/>
      <c r="C64" s="5"/>
      <c r="D64" s="5"/>
      <c r="E64" s="5"/>
      <c r="F64" s="5"/>
      <c r="G64" s="5"/>
      <c r="H64" s="5"/>
      <c r="I64" s="5"/>
      <c r="J64" s="5"/>
    </row>
    <row r="65" spans="2:10">
      <c r="B65" s="5"/>
      <c r="C65" s="5"/>
      <c r="D65" s="5"/>
      <c r="E65" s="5"/>
      <c r="F65" s="5"/>
      <c r="G65" s="5"/>
      <c r="H65" s="5"/>
      <c r="I65" s="5"/>
      <c r="J65" s="5"/>
    </row>
    <row r="66" spans="2:10">
      <c r="B66" s="5"/>
      <c r="C66" s="5"/>
      <c r="D66" s="5"/>
      <c r="E66" s="5"/>
      <c r="F66" s="5"/>
      <c r="G66" s="5"/>
      <c r="H66" s="5"/>
      <c r="I66" s="5"/>
      <c r="J66" s="5"/>
    </row>
    <row r="67" spans="2:10">
      <c r="B67" s="5"/>
      <c r="C67" s="5"/>
      <c r="D67" s="5"/>
      <c r="E67" s="5"/>
      <c r="F67" s="5"/>
      <c r="G67" s="5"/>
      <c r="H67" s="5"/>
      <c r="I67" s="5"/>
      <c r="J67" s="5"/>
    </row>
    <row r="68" spans="2:10">
      <c r="B68" s="5"/>
      <c r="C68" s="5"/>
      <c r="D68" s="5"/>
      <c r="E68" s="5"/>
      <c r="F68" s="5"/>
      <c r="G68" s="5"/>
      <c r="H68" s="5"/>
      <c r="I68" s="5"/>
      <c r="J68" s="5"/>
    </row>
    <row r="69" spans="2:10">
      <c r="B69" s="5"/>
      <c r="C69" s="5"/>
      <c r="D69" s="5"/>
      <c r="E69" s="5"/>
      <c r="F69" s="5"/>
      <c r="G69" s="5"/>
      <c r="H69" s="5"/>
      <c r="I69" s="5"/>
      <c r="J69" s="5"/>
    </row>
    <row r="70" spans="2:10">
      <c r="B70" s="5"/>
      <c r="C70" s="5"/>
      <c r="D70" s="5"/>
      <c r="E70" s="5"/>
      <c r="F70" s="5"/>
      <c r="G70" s="5"/>
      <c r="H70" s="5"/>
      <c r="I70" s="5"/>
      <c r="J70" s="5"/>
    </row>
    <row r="71" spans="2:10">
      <c r="B71" s="5"/>
      <c r="C71" s="5"/>
      <c r="D71" s="5"/>
      <c r="E71" s="5"/>
      <c r="F71" s="5"/>
      <c r="G71" s="5"/>
      <c r="H71" s="5"/>
      <c r="I71" s="5"/>
      <c r="J71" s="5"/>
    </row>
    <row r="72" spans="2:10">
      <c r="B72" s="5"/>
      <c r="C72" s="5"/>
      <c r="D72" s="5"/>
      <c r="E72" s="5"/>
      <c r="F72" s="5"/>
      <c r="G72" s="5"/>
      <c r="H72" s="5"/>
      <c r="I72" s="5"/>
      <c r="J72" s="5"/>
    </row>
    <row r="73" spans="2:10">
      <c r="B73" s="5"/>
      <c r="C73" s="5"/>
      <c r="D73" s="5"/>
      <c r="E73" s="5"/>
      <c r="F73" s="5"/>
      <c r="G73" s="5"/>
      <c r="H73" s="5"/>
      <c r="I73" s="5"/>
      <c r="J73" s="5"/>
    </row>
    <row r="74" spans="2:10">
      <c r="B74" s="5"/>
      <c r="C74" s="5"/>
      <c r="D74" s="5"/>
      <c r="E74" s="5"/>
      <c r="F74" s="5"/>
      <c r="G74" s="5"/>
      <c r="H74" s="5"/>
      <c r="I74" s="5"/>
      <c r="J74" s="5"/>
    </row>
    <row r="75" spans="2:10">
      <c r="B75" s="5"/>
      <c r="C75" s="5"/>
      <c r="D75" s="5"/>
      <c r="E75" s="5"/>
      <c r="F75" s="5"/>
      <c r="G75" s="5"/>
      <c r="H75" s="5"/>
      <c r="I75" s="5"/>
      <c r="J75" s="5"/>
    </row>
    <row r="76" spans="2:10">
      <c r="B76" s="5"/>
      <c r="C76" s="5"/>
      <c r="D76" s="5"/>
      <c r="E76" s="5"/>
      <c r="F76" s="5"/>
      <c r="G76" s="5"/>
      <c r="H76" s="5"/>
      <c r="I76" s="5"/>
      <c r="J76" s="5"/>
    </row>
    <row r="77" spans="2:10">
      <c r="B77" s="5"/>
      <c r="C77" s="5"/>
      <c r="D77" s="5"/>
      <c r="E77" s="5"/>
      <c r="F77" s="5"/>
      <c r="G77" s="5"/>
      <c r="H77" s="5"/>
      <c r="I77" s="5"/>
      <c r="J77" s="5"/>
    </row>
    <row r="78" spans="2:10">
      <c r="B78" s="5"/>
      <c r="C78" s="5"/>
      <c r="D78" s="5"/>
      <c r="E78" s="5"/>
      <c r="F78" s="5"/>
      <c r="G78" s="5"/>
      <c r="H78" s="5"/>
      <c r="I78" s="5"/>
      <c r="J78" s="5"/>
    </row>
    <row r="79" spans="2:10">
      <c r="B79" s="5"/>
      <c r="C79" s="5"/>
      <c r="D79" s="5"/>
      <c r="E79" s="5"/>
      <c r="F79" s="5"/>
      <c r="G79" s="5"/>
      <c r="H79" s="5"/>
      <c r="I79" s="5"/>
      <c r="J79" s="5"/>
    </row>
    <row r="80" spans="2:10">
      <c r="B80" s="5"/>
      <c r="C80" s="5"/>
      <c r="D80" s="5"/>
      <c r="E80" s="5"/>
      <c r="F80" s="5"/>
      <c r="G80" s="5"/>
      <c r="H80" s="5"/>
      <c r="I80" s="5"/>
      <c r="J80" s="5"/>
    </row>
    <row r="81" spans="2:10">
      <c r="B81" s="5"/>
      <c r="C81" s="5"/>
      <c r="D81" s="5"/>
      <c r="E81" s="5"/>
      <c r="F81" s="5"/>
      <c r="G81" s="5"/>
      <c r="H81" s="5"/>
      <c r="I81" s="5"/>
      <c r="J81" s="5"/>
    </row>
    <row r="82" spans="2:10">
      <c r="B82" s="5"/>
      <c r="C82" s="5"/>
      <c r="D82" s="5"/>
      <c r="E82" s="5"/>
      <c r="F82" s="5"/>
      <c r="G82" s="5"/>
      <c r="H82" s="5"/>
      <c r="I82" s="5"/>
      <c r="J82" s="5"/>
    </row>
    <row r="83" spans="2:10">
      <c r="B83" s="5"/>
      <c r="C83" s="5"/>
      <c r="D83" s="5"/>
      <c r="E83" s="5"/>
      <c r="F83" s="5"/>
      <c r="G83" s="5"/>
      <c r="H83" s="5"/>
      <c r="I83" s="5"/>
      <c r="J83" s="5"/>
    </row>
    <row r="84" spans="2:10">
      <c r="B84" s="5"/>
      <c r="C84" s="5"/>
      <c r="D84" s="5"/>
      <c r="E84" s="5"/>
      <c r="F84" s="5"/>
      <c r="G84" s="5"/>
      <c r="H84" s="5"/>
      <c r="I84" s="5"/>
      <c r="J84" s="5"/>
    </row>
    <row r="85" spans="2:10">
      <c r="B85" s="5"/>
      <c r="C85" s="5"/>
      <c r="D85" s="5"/>
      <c r="E85" s="5"/>
      <c r="F85" s="5"/>
      <c r="G85" s="5"/>
      <c r="H85" s="5"/>
      <c r="I85" s="5"/>
      <c r="J85" s="5"/>
    </row>
    <row r="86" spans="2:10">
      <c r="B86" s="5"/>
      <c r="C86" s="5"/>
      <c r="D86" s="5"/>
      <c r="E86" s="5"/>
      <c r="F86" s="5"/>
      <c r="G86" s="5"/>
      <c r="H86" s="5"/>
      <c r="I86" s="5"/>
      <c r="J86" s="5"/>
    </row>
    <row r="87" spans="2:10">
      <c r="B87" s="5"/>
      <c r="C87" s="5"/>
      <c r="D87" s="5"/>
      <c r="E87" s="5"/>
      <c r="F87" s="5"/>
      <c r="G87" s="5"/>
      <c r="H87" s="5"/>
      <c r="I87" s="5"/>
      <c r="J87" s="5"/>
    </row>
    <row r="88" spans="2:10">
      <c r="B88" s="5"/>
      <c r="C88" s="5"/>
      <c r="D88" s="5"/>
      <c r="E88" s="5"/>
      <c r="F88" s="5"/>
      <c r="G88" s="5"/>
      <c r="H88" s="5"/>
      <c r="I88" s="5"/>
      <c r="J88" s="5"/>
    </row>
    <row r="89" spans="2:10">
      <c r="B89" s="5"/>
      <c r="C89" s="5"/>
      <c r="D89" s="5"/>
      <c r="E89" s="5"/>
      <c r="F89" s="5"/>
      <c r="G89" s="5"/>
      <c r="H89" s="5"/>
      <c r="I89" s="5"/>
      <c r="J89" s="5"/>
    </row>
    <row r="90" spans="2:10">
      <c r="B90" s="5"/>
      <c r="C90" s="5"/>
      <c r="D90" s="5"/>
      <c r="E90" s="5"/>
      <c r="F90" s="5"/>
      <c r="G90" s="5"/>
      <c r="H90" s="5"/>
      <c r="I90" s="5"/>
      <c r="J90" s="5"/>
    </row>
    <row r="91" spans="2:10">
      <c r="B91" s="5"/>
      <c r="C91" s="5"/>
      <c r="D91" s="5"/>
      <c r="E91" s="5"/>
      <c r="F91" s="5"/>
      <c r="G91" s="5"/>
      <c r="H91" s="5"/>
      <c r="I91" s="5"/>
      <c r="J91" s="5"/>
    </row>
    <row r="92" spans="2:10">
      <c r="B92" s="5"/>
      <c r="C92" s="5"/>
      <c r="D92" s="5"/>
      <c r="E92" s="5"/>
      <c r="F92" s="5"/>
      <c r="G92" s="5"/>
      <c r="H92" s="5"/>
      <c r="I92" s="5"/>
      <c r="J92" s="5"/>
    </row>
    <row r="93" spans="2:10">
      <c r="B93" s="5"/>
      <c r="C93" s="5"/>
      <c r="D93" s="5"/>
      <c r="E93" s="5"/>
      <c r="F93" s="5"/>
      <c r="G93" s="5"/>
      <c r="H93" s="5"/>
      <c r="I93" s="5"/>
      <c r="J93" s="5"/>
    </row>
    <row r="94" spans="2:10">
      <c r="B94" s="5"/>
      <c r="C94" s="5"/>
      <c r="D94" s="5"/>
      <c r="E94" s="5"/>
      <c r="F94" s="5"/>
      <c r="G94" s="5"/>
      <c r="H94" s="5"/>
      <c r="I94" s="5"/>
      <c r="J94" s="5"/>
    </row>
    <row r="95" spans="2:10">
      <c r="B95" s="5"/>
      <c r="C95" s="5"/>
      <c r="D95" s="5"/>
      <c r="E95" s="5"/>
      <c r="F95" s="5"/>
      <c r="G95" s="5"/>
      <c r="H95" s="5"/>
      <c r="I95" s="5"/>
      <c r="J95" s="5"/>
    </row>
    <row r="96" spans="2:10">
      <c r="B96" s="5"/>
      <c r="C96" s="5"/>
      <c r="D96" s="5"/>
      <c r="E96" s="5"/>
      <c r="F96" s="5"/>
      <c r="G96" s="5"/>
      <c r="H96" s="5"/>
      <c r="I96" s="5"/>
      <c r="J96" s="5"/>
    </row>
    <row r="97" spans="2:10">
      <c r="B97" s="5"/>
      <c r="C97" s="5"/>
      <c r="D97" s="5"/>
      <c r="E97" s="5"/>
      <c r="F97" s="5"/>
      <c r="G97" s="5"/>
      <c r="H97" s="5"/>
      <c r="I97" s="5"/>
      <c r="J97" s="5"/>
    </row>
    <row r="98" spans="2:10">
      <c r="B98" s="5"/>
      <c r="C98" s="5"/>
      <c r="D98" s="5"/>
      <c r="E98" s="5"/>
      <c r="F98" s="5"/>
      <c r="G98" s="5"/>
      <c r="H98" s="5"/>
      <c r="I98" s="5"/>
      <c r="J98" s="5"/>
    </row>
    <row r="99" spans="2:10">
      <c r="B99" s="5"/>
      <c r="C99" s="5"/>
      <c r="D99" s="5"/>
      <c r="E99" s="5"/>
      <c r="F99" s="5"/>
      <c r="G99" s="5"/>
      <c r="H99" s="5"/>
      <c r="I99" s="5"/>
      <c r="J99" s="5"/>
    </row>
    <row r="100" spans="2:10">
      <c r="B100" s="5"/>
      <c r="C100" s="5"/>
      <c r="D100" s="5"/>
      <c r="E100" s="5"/>
      <c r="F100" s="5"/>
      <c r="G100" s="5"/>
      <c r="H100" s="5"/>
      <c r="I100" s="5"/>
      <c r="J100" s="5"/>
    </row>
    <row r="101" spans="2:10">
      <c r="B101" s="5"/>
      <c r="C101" s="5"/>
      <c r="D101" s="5"/>
      <c r="E101" s="5"/>
      <c r="F101" s="5"/>
      <c r="G101" s="5"/>
      <c r="H101" s="5"/>
      <c r="I101" s="5"/>
      <c r="J101" s="5"/>
    </row>
    <row r="102" spans="2:10">
      <c r="B102" s="5"/>
      <c r="C102" s="5"/>
      <c r="D102" s="5"/>
      <c r="E102" s="5"/>
      <c r="F102" s="5"/>
      <c r="G102" s="5"/>
      <c r="H102" s="5"/>
      <c r="I102" s="5"/>
      <c r="J102" s="5"/>
    </row>
    <row r="103" spans="2:10">
      <c r="B103" s="5"/>
      <c r="C103" s="5"/>
      <c r="D103" s="5"/>
      <c r="E103" s="5"/>
      <c r="F103" s="5"/>
      <c r="G103" s="5"/>
      <c r="H103" s="5"/>
      <c r="I103" s="5"/>
      <c r="J103" s="5"/>
    </row>
    <row r="104" spans="2:10">
      <c r="B104" s="5"/>
      <c r="C104" s="5"/>
      <c r="D104" s="5"/>
      <c r="E104" s="5"/>
      <c r="F104" s="5"/>
      <c r="G104" s="5"/>
      <c r="H104" s="5"/>
      <c r="I104" s="5"/>
      <c r="J104" s="5"/>
    </row>
    <row r="105" spans="2:10">
      <c r="B105" s="5"/>
      <c r="C105" s="5"/>
      <c r="D105" s="5"/>
      <c r="E105" s="5"/>
      <c r="F105" s="5"/>
      <c r="G105" s="5"/>
      <c r="H105" s="5"/>
      <c r="I105" s="5"/>
      <c r="J105" s="5"/>
    </row>
    <row r="106" spans="2:10">
      <c r="B106" s="5"/>
      <c r="C106" s="5"/>
      <c r="D106" s="5"/>
      <c r="E106" s="5"/>
      <c r="F106" s="5"/>
      <c r="G106" s="5"/>
      <c r="H106" s="5"/>
      <c r="I106" s="5"/>
      <c r="J106" s="5"/>
    </row>
    <row r="107" spans="2:10">
      <c r="B107" s="5"/>
      <c r="C107" s="5"/>
      <c r="D107" s="5"/>
      <c r="E107" s="5"/>
      <c r="F107" s="5"/>
      <c r="G107" s="5"/>
      <c r="H107" s="5"/>
      <c r="I107" s="5"/>
      <c r="J107" s="5"/>
    </row>
    <row r="108" spans="2:10">
      <c r="B108" s="5"/>
      <c r="C108" s="5"/>
      <c r="D108" s="5"/>
      <c r="E108" s="5"/>
      <c r="F108" s="5"/>
      <c r="G108" s="5"/>
      <c r="H108" s="5"/>
      <c r="I108" s="5"/>
      <c r="J108" s="5"/>
    </row>
    <row r="109" spans="2:10">
      <c r="B109" s="5"/>
      <c r="C109" s="5"/>
      <c r="D109" s="5"/>
      <c r="E109" s="5"/>
      <c r="F109" s="5"/>
      <c r="G109" s="5"/>
      <c r="H109" s="5"/>
      <c r="I109" s="5"/>
      <c r="J109" s="5"/>
    </row>
    <row r="110" spans="2:10">
      <c r="B110" s="5"/>
      <c r="C110" s="5"/>
      <c r="D110" s="5"/>
      <c r="E110" s="5"/>
      <c r="F110" s="5"/>
      <c r="G110" s="5"/>
      <c r="H110" s="5"/>
      <c r="I110" s="5"/>
      <c r="J110" s="5"/>
    </row>
    <row r="111" spans="2:10">
      <c r="B111" s="5"/>
      <c r="C111" s="5"/>
      <c r="D111" s="5"/>
      <c r="E111" s="5"/>
      <c r="F111" s="5"/>
      <c r="G111" s="5"/>
      <c r="H111" s="5"/>
      <c r="I111" s="5"/>
      <c r="J111" s="5"/>
    </row>
    <row r="112" spans="2:10">
      <c r="B112" s="5"/>
      <c r="C112" s="5"/>
      <c r="D112" s="5"/>
      <c r="E112" s="5"/>
      <c r="F112" s="5"/>
      <c r="G112" s="5"/>
      <c r="H112" s="5"/>
      <c r="I112" s="5"/>
      <c r="J112" s="5"/>
    </row>
    <row r="113" spans="2:10">
      <c r="B113" s="5"/>
      <c r="C113" s="5"/>
      <c r="D113" s="5"/>
      <c r="E113" s="5"/>
      <c r="F113" s="5"/>
      <c r="G113" s="5"/>
      <c r="H113" s="5"/>
      <c r="I113" s="5"/>
      <c r="J113" s="5"/>
    </row>
    <row r="114" spans="2:10">
      <c r="B114" s="5"/>
      <c r="C114" s="5"/>
      <c r="D114" s="5"/>
      <c r="E114" s="5"/>
      <c r="F114" s="5"/>
      <c r="G114" s="5"/>
      <c r="H114" s="5"/>
      <c r="I114" s="5"/>
      <c r="J114" s="5"/>
    </row>
    <row r="115" spans="2:10">
      <c r="B115" s="5"/>
      <c r="C115" s="5"/>
      <c r="D115" s="5"/>
      <c r="E115" s="5"/>
      <c r="F115" s="5"/>
      <c r="G115" s="5"/>
      <c r="H115" s="5"/>
      <c r="I115" s="5"/>
      <c r="J115" s="5"/>
    </row>
    <row r="116" spans="2:10">
      <c r="B116" s="5"/>
      <c r="C116" s="5"/>
      <c r="D116" s="5"/>
      <c r="E116" s="5"/>
      <c r="F116" s="5"/>
      <c r="G116" s="5"/>
      <c r="H116" s="5"/>
      <c r="I116" s="5"/>
      <c r="J116" s="5"/>
    </row>
    <row r="117" spans="2:10">
      <c r="B117" s="5"/>
      <c r="C117" s="5"/>
      <c r="D117" s="5"/>
      <c r="E117" s="5"/>
      <c r="F117" s="5"/>
      <c r="G117" s="5"/>
      <c r="H117" s="5"/>
      <c r="I117" s="5"/>
      <c r="J117" s="5"/>
    </row>
    <row r="118" spans="2:10">
      <c r="B118" s="5"/>
      <c r="C118" s="5"/>
      <c r="D118" s="5"/>
      <c r="E118" s="5"/>
      <c r="F118" s="5"/>
      <c r="G118" s="5"/>
      <c r="H118" s="5"/>
      <c r="I118" s="5"/>
      <c r="J118" s="5"/>
    </row>
    <row r="119" spans="2:10">
      <c r="B119" s="5"/>
      <c r="C119" s="5"/>
      <c r="D119" s="5"/>
      <c r="E119" s="5"/>
      <c r="F119" s="5"/>
      <c r="G119" s="5"/>
      <c r="H119" s="5"/>
      <c r="I119" s="5"/>
      <c r="J119" s="5"/>
    </row>
    <row r="120" spans="2:10">
      <c r="B120" s="5"/>
      <c r="C120" s="5"/>
      <c r="D120" s="5"/>
      <c r="E120" s="5"/>
      <c r="F120" s="5"/>
      <c r="G120" s="5"/>
      <c r="H120" s="5"/>
      <c r="I120" s="5"/>
      <c r="J120" s="5"/>
    </row>
    <row r="121" spans="2:10">
      <c r="B121" s="5"/>
      <c r="C121" s="5"/>
      <c r="D121" s="5"/>
      <c r="E121" s="5"/>
      <c r="F121" s="5"/>
      <c r="G121" s="5"/>
      <c r="H121" s="5"/>
      <c r="I121" s="5"/>
      <c r="J121" s="5"/>
    </row>
    <row r="122" spans="2:10">
      <c r="B122" s="5"/>
      <c r="C122" s="5"/>
      <c r="D122" s="5"/>
      <c r="E122" s="5"/>
      <c r="F122" s="5"/>
      <c r="G122" s="5"/>
      <c r="H122" s="5"/>
      <c r="I122" s="5"/>
      <c r="J122" s="5"/>
    </row>
    <row r="123" spans="2:10">
      <c r="B123" s="5"/>
      <c r="C123" s="5"/>
      <c r="D123" s="5"/>
      <c r="E123" s="5"/>
      <c r="F123" s="5"/>
      <c r="G123" s="5"/>
      <c r="H123" s="5"/>
      <c r="I123" s="5"/>
      <c r="J123" s="5"/>
    </row>
  </sheetData>
  <mergeCells count="20">
    <mergeCell ref="N6:O6"/>
    <mergeCell ref="P6:Q6"/>
    <mergeCell ref="X6:Y6"/>
    <mergeCell ref="Z6:AA6"/>
    <mergeCell ref="A5:A7"/>
    <mergeCell ref="B5:B7"/>
    <mergeCell ref="C5:E6"/>
    <mergeCell ref="F6:G6"/>
    <mergeCell ref="R6:S6"/>
    <mergeCell ref="T6:U6"/>
    <mergeCell ref="AB6:AC6"/>
    <mergeCell ref="F5:AC5"/>
    <mergeCell ref="L1:M1"/>
    <mergeCell ref="H6:I6"/>
    <mergeCell ref="J6:K6"/>
    <mergeCell ref="A1:K1"/>
    <mergeCell ref="A2:K2"/>
    <mergeCell ref="A3:K3"/>
    <mergeCell ref="V6:W6"/>
    <mergeCell ref="L6:M6"/>
  </mergeCells>
  <phoneticPr fontId="0" type="noConversion"/>
  <pageMargins left="0.23622047244094491" right="7.874015748031496E-2" top="7.874015748031496E-2" bottom="7.874015748031496E-2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5"/>
  <sheetViews>
    <sheetView showWhiteSpace="0" topLeftCell="A16" zoomScale="70" zoomScaleNormal="70" workbookViewId="0">
      <selection activeCell="D48" sqref="D48"/>
    </sheetView>
  </sheetViews>
  <sheetFormatPr defaultRowHeight="12.75"/>
  <cols>
    <col min="1" max="1" width="8.85546875" customWidth="1"/>
    <col min="2" max="2" width="39.85546875" customWidth="1"/>
    <col min="3" max="3" width="11.85546875" customWidth="1"/>
    <col min="4" max="4" width="13.85546875" customWidth="1"/>
    <col min="5" max="5" width="12.85546875" customWidth="1"/>
    <col min="6" max="6" width="10.85546875" customWidth="1"/>
    <col min="7" max="7" width="12" customWidth="1"/>
    <col min="8" max="8" width="9.85546875" customWidth="1"/>
    <col min="9" max="9" width="13.140625" customWidth="1"/>
    <col min="10" max="10" width="9.5703125" customWidth="1"/>
    <col min="11" max="11" width="12.140625" customWidth="1"/>
    <col min="12" max="12" width="11.85546875" customWidth="1"/>
    <col min="13" max="13" width="9.85546875" customWidth="1"/>
    <col min="14" max="14" width="10.85546875" customWidth="1"/>
    <col min="15" max="16" width="10.5703125" customWidth="1"/>
    <col min="17" max="17" width="10.140625" customWidth="1"/>
    <col min="18" max="18" width="10.85546875" customWidth="1"/>
    <col min="19" max="19" width="9.85546875" customWidth="1"/>
    <col min="20" max="20" width="10.85546875" bestFit="1" customWidth="1"/>
    <col min="21" max="21" width="9.85546875" customWidth="1"/>
    <col min="22" max="22" width="9.5703125" bestFit="1" customWidth="1"/>
    <col min="23" max="23" width="9.5703125" customWidth="1"/>
    <col min="24" max="25" width="9.85546875" customWidth="1"/>
    <col min="27" max="27" width="9.85546875" customWidth="1"/>
    <col min="29" max="29" width="12.140625" customWidth="1"/>
    <col min="32" max="32" width="9.140625" bestFit="1" customWidth="1"/>
  </cols>
  <sheetData>
    <row r="1" spans="1:29" ht="18.75">
      <c r="A1" s="1"/>
      <c r="B1" s="1"/>
      <c r="C1" s="1"/>
      <c r="D1" s="1"/>
      <c r="E1" s="1"/>
      <c r="F1" s="1"/>
      <c r="G1" s="1"/>
      <c r="H1" s="1"/>
      <c r="I1" s="1"/>
      <c r="J1" s="291" t="s">
        <v>11</v>
      </c>
      <c r="K1" s="291"/>
    </row>
    <row r="2" spans="1:29" ht="20.25">
      <c r="A2" s="290" t="s">
        <v>96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29" ht="15.75">
      <c r="A3" s="292" t="s">
        <v>60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29" ht="16.5" thickBot="1">
      <c r="A4" s="294" t="s">
        <v>12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29" ht="15" customHeight="1" thickBot="1">
      <c r="A5" s="101"/>
      <c r="B5" s="102" t="s">
        <v>86</v>
      </c>
      <c r="C5" s="103"/>
      <c r="D5" s="103"/>
      <c r="E5" s="103"/>
      <c r="F5" s="103"/>
      <c r="G5" s="103"/>
      <c r="H5" s="103"/>
      <c r="I5" s="103"/>
      <c r="J5" s="103"/>
      <c r="K5" s="104" t="s">
        <v>10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6"/>
    </row>
    <row r="6" spans="1:29" ht="15" thickBot="1">
      <c r="A6" s="360" t="s">
        <v>0</v>
      </c>
      <c r="B6" s="301" t="s">
        <v>13</v>
      </c>
      <c r="C6" s="301" t="s">
        <v>100</v>
      </c>
      <c r="D6" s="301"/>
      <c r="E6" s="302"/>
      <c r="F6" s="351" t="s">
        <v>4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3"/>
    </row>
    <row r="7" spans="1:29" ht="14.25">
      <c r="A7" s="361"/>
      <c r="B7" s="303"/>
      <c r="C7" s="303"/>
      <c r="D7" s="303"/>
      <c r="E7" s="304"/>
      <c r="F7" s="357" t="s">
        <v>5</v>
      </c>
      <c r="G7" s="358"/>
      <c r="H7" s="358" t="s">
        <v>6</v>
      </c>
      <c r="I7" s="358"/>
      <c r="J7" s="358" t="s">
        <v>7</v>
      </c>
      <c r="K7" s="359"/>
      <c r="L7" s="354" t="s">
        <v>67</v>
      </c>
      <c r="M7" s="355"/>
      <c r="N7" s="355" t="s">
        <v>68</v>
      </c>
      <c r="O7" s="355"/>
      <c r="P7" s="355" t="s">
        <v>69</v>
      </c>
      <c r="Q7" s="356"/>
      <c r="R7" s="348" t="s">
        <v>76</v>
      </c>
      <c r="S7" s="350"/>
      <c r="T7" s="348" t="s">
        <v>77</v>
      </c>
      <c r="U7" s="350"/>
      <c r="V7" s="348" t="s">
        <v>78</v>
      </c>
      <c r="W7" s="349"/>
      <c r="X7" s="348" t="s">
        <v>79</v>
      </c>
      <c r="Y7" s="350"/>
      <c r="Z7" s="348" t="s">
        <v>80</v>
      </c>
      <c r="AA7" s="350"/>
      <c r="AB7" s="348" t="s">
        <v>81</v>
      </c>
      <c r="AC7" s="350"/>
    </row>
    <row r="8" spans="1:29" ht="15" thickBot="1">
      <c r="A8" s="362"/>
      <c r="B8" s="363"/>
      <c r="C8" s="39" t="s">
        <v>1</v>
      </c>
      <c r="D8" s="39" t="s">
        <v>2</v>
      </c>
      <c r="E8" s="38" t="s">
        <v>3</v>
      </c>
      <c r="F8" s="36" t="s">
        <v>1</v>
      </c>
      <c r="G8" s="37" t="s">
        <v>2</v>
      </c>
      <c r="H8" s="37" t="s">
        <v>1</v>
      </c>
      <c r="I8" s="37" t="s">
        <v>2</v>
      </c>
      <c r="J8" s="37" t="s">
        <v>1</v>
      </c>
      <c r="K8" s="38" t="s">
        <v>2</v>
      </c>
      <c r="L8" s="36" t="s">
        <v>1</v>
      </c>
      <c r="M8" s="38" t="s">
        <v>2</v>
      </c>
      <c r="N8" s="37" t="s">
        <v>1</v>
      </c>
      <c r="O8" s="38" t="s">
        <v>2</v>
      </c>
      <c r="P8" s="37" t="s">
        <v>1</v>
      </c>
      <c r="Q8" s="120" t="s">
        <v>2</v>
      </c>
      <c r="R8" s="36" t="s">
        <v>1</v>
      </c>
      <c r="S8" s="38" t="s">
        <v>2</v>
      </c>
      <c r="T8" s="37" t="s">
        <v>1</v>
      </c>
      <c r="U8" s="38" t="s">
        <v>2</v>
      </c>
      <c r="V8" s="37" t="s">
        <v>1</v>
      </c>
      <c r="W8" s="38" t="s">
        <v>2</v>
      </c>
      <c r="X8" s="36" t="s">
        <v>1</v>
      </c>
      <c r="Y8" s="38" t="s">
        <v>2</v>
      </c>
      <c r="Z8" s="37" t="s">
        <v>1</v>
      </c>
      <c r="AA8" s="38" t="s">
        <v>2</v>
      </c>
      <c r="AB8" s="37" t="s">
        <v>1</v>
      </c>
      <c r="AC8" s="120" t="s">
        <v>2</v>
      </c>
    </row>
    <row r="9" spans="1:29" ht="18.75">
      <c r="A9" s="40">
        <v>1</v>
      </c>
      <c r="B9" s="41" t="s">
        <v>14</v>
      </c>
      <c r="C9" s="121">
        <f>SUM(F9+H9+J9+L9+N9+P9+R9+T9+V9+X9+Z9+AB9)</f>
        <v>807.63099999999997</v>
      </c>
      <c r="D9" s="229">
        <f>SUM(G9+I9+K9+M9+O9+Q9+S9+U9+W9+Y9+AA9+AC9)</f>
        <v>807.63</v>
      </c>
      <c r="E9" s="242">
        <f>SUM(D9*100/C9)</f>
        <v>99.999876181077752</v>
      </c>
      <c r="F9" s="248">
        <v>55.607999999999997</v>
      </c>
      <c r="G9" s="243">
        <v>53.447000000000003</v>
      </c>
      <c r="H9" s="243">
        <v>66.054000000000002</v>
      </c>
      <c r="I9" s="243">
        <v>54.548999999999999</v>
      </c>
      <c r="J9" s="243">
        <v>69.585999999999999</v>
      </c>
      <c r="K9" s="249">
        <v>78.444000000000003</v>
      </c>
      <c r="L9" s="248">
        <v>65.25</v>
      </c>
      <c r="M9" s="243">
        <v>54.548999999999999</v>
      </c>
      <c r="N9" s="243">
        <v>76.995999999999995</v>
      </c>
      <c r="O9" s="243">
        <v>54.531999999999996</v>
      </c>
      <c r="P9" s="243">
        <v>66.052999999999997</v>
      </c>
      <c r="Q9" s="288">
        <v>93.457999999999998</v>
      </c>
      <c r="R9" s="219">
        <v>68.585999999999999</v>
      </c>
      <c r="S9" s="121">
        <v>70.846999999999994</v>
      </c>
      <c r="T9" s="121">
        <v>66.55</v>
      </c>
      <c r="U9" s="121">
        <v>43.173999999999999</v>
      </c>
      <c r="V9" s="121">
        <v>104.52800000000001</v>
      </c>
      <c r="W9" s="215">
        <v>84.471000000000004</v>
      </c>
      <c r="X9" s="219">
        <v>55.906999999999996</v>
      </c>
      <c r="Y9" s="121">
        <v>95.682000000000002</v>
      </c>
      <c r="Z9" s="121">
        <v>55.606999999999999</v>
      </c>
      <c r="AA9" s="121">
        <v>63.040999999999997</v>
      </c>
      <c r="AB9" s="121">
        <v>56.905999999999999</v>
      </c>
      <c r="AC9" s="137">
        <v>61.436</v>
      </c>
    </row>
    <row r="10" spans="1:29" ht="18.75">
      <c r="A10" s="9">
        <v>2</v>
      </c>
      <c r="B10" s="10" t="s">
        <v>15</v>
      </c>
      <c r="C10" s="121">
        <f t="shared" ref="C10:C41" si="0">SUM(F10+H10+J10+L10+N10+P10+R10+T10+V10+X10+Z10+AB10)</f>
        <v>185.59100000000001</v>
      </c>
      <c r="D10" s="229">
        <f t="shared" ref="D10:D41" si="1">SUM(G10+I10+K10+M10+O10+Q10+S10+U10+W10+Y10+AA10+AC10)</f>
        <v>179.68300000000002</v>
      </c>
      <c r="E10" s="244">
        <f>SUM(D10*100/C10)</f>
        <v>96.816655980085258</v>
      </c>
      <c r="F10" s="219">
        <v>12.894</v>
      </c>
      <c r="G10" s="121">
        <v>11.757999999999999</v>
      </c>
      <c r="H10" s="121">
        <v>15.192</v>
      </c>
      <c r="I10" s="121">
        <v>12.676</v>
      </c>
      <c r="J10" s="121">
        <v>15.968999999999999</v>
      </c>
      <c r="K10" s="215">
        <v>17.911999999999999</v>
      </c>
      <c r="L10" s="219">
        <v>15.015000000000001</v>
      </c>
      <c r="M10" s="121">
        <v>12.676</v>
      </c>
      <c r="N10" s="121">
        <v>17.597999999999999</v>
      </c>
      <c r="O10" s="121">
        <v>11.997</v>
      </c>
      <c r="P10" s="121">
        <v>15.191000000000001</v>
      </c>
      <c r="Q10" s="137">
        <v>20.561</v>
      </c>
      <c r="R10" s="219">
        <v>15.747999999999999</v>
      </c>
      <c r="S10" s="121">
        <v>15.586</v>
      </c>
      <c r="T10" s="121">
        <v>15.3</v>
      </c>
      <c r="U10" s="121">
        <v>9.4979999999999993</v>
      </c>
      <c r="V10" s="121">
        <v>23.655000000000001</v>
      </c>
      <c r="W10" s="215">
        <v>18.584</v>
      </c>
      <c r="X10" s="219">
        <v>12.959</v>
      </c>
      <c r="Y10" s="121">
        <v>21.05</v>
      </c>
      <c r="Z10" s="121">
        <v>12.893000000000001</v>
      </c>
      <c r="AA10" s="121">
        <v>13.869</v>
      </c>
      <c r="AB10" s="121">
        <v>13.177</v>
      </c>
      <c r="AC10" s="137">
        <v>13.516</v>
      </c>
    </row>
    <row r="11" spans="1:29" ht="18.75">
      <c r="A11" s="9">
        <v>3</v>
      </c>
      <c r="B11" s="10" t="s">
        <v>26</v>
      </c>
      <c r="C11" s="121">
        <f t="shared" si="0"/>
        <v>56.319000000000003</v>
      </c>
      <c r="D11" s="229">
        <f t="shared" si="1"/>
        <v>56.164000000000001</v>
      </c>
      <c r="E11" s="244">
        <f>SUM(D11*100/C11)</f>
        <v>99.724782045135754</v>
      </c>
      <c r="F11" s="219">
        <f>SUM(F15+F16+F17+F18+F19+F20+F21)</f>
        <v>2.74</v>
      </c>
      <c r="G11" s="219">
        <f t="shared" ref="G11:AC11" si="2">SUM(G15+G16+G17+G18+G19+G20+G21)</f>
        <v>0</v>
      </c>
      <c r="H11" s="219">
        <f t="shared" si="2"/>
        <v>0</v>
      </c>
      <c r="I11" s="219">
        <f t="shared" si="2"/>
        <v>1.74</v>
      </c>
      <c r="J11" s="219">
        <f t="shared" si="2"/>
        <v>0.63</v>
      </c>
      <c r="K11" s="280">
        <f t="shared" si="2"/>
        <v>0</v>
      </c>
      <c r="L11" s="219">
        <v>0.22</v>
      </c>
      <c r="M11" s="219">
        <f t="shared" si="2"/>
        <v>0</v>
      </c>
      <c r="N11" s="219">
        <v>6</v>
      </c>
      <c r="O11" s="219">
        <v>5.8760000000000003</v>
      </c>
      <c r="P11" s="219">
        <v>20.59</v>
      </c>
      <c r="Q11" s="283">
        <f t="shared" si="2"/>
        <v>0</v>
      </c>
      <c r="R11" s="219">
        <f t="shared" si="2"/>
        <v>15.71</v>
      </c>
      <c r="S11" s="219">
        <f t="shared" si="2"/>
        <v>14.85</v>
      </c>
      <c r="T11" s="219">
        <f t="shared" si="2"/>
        <v>0.63</v>
      </c>
      <c r="U11" s="219">
        <f t="shared" si="2"/>
        <v>0</v>
      </c>
      <c r="V11" s="219">
        <f t="shared" si="2"/>
        <v>0.5</v>
      </c>
      <c r="W11" s="280">
        <f t="shared" si="2"/>
        <v>11.07</v>
      </c>
      <c r="X11" s="219">
        <f t="shared" si="2"/>
        <v>1.1990000000000001</v>
      </c>
      <c r="Y11" s="121">
        <f t="shared" si="2"/>
        <v>13.856999999999999</v>
      </c>
      <c r="Z11" s="121">
        <f t="shared" si="2"/>
        <v>0</v>
      </c>
      <c r="AA11" s="121">
        <f t="shared" si="2"/>
        <v>0.67599999999999993</v>
      </c>
      <c r="AB11" s="121">
        <f t="shared" si="2"/>
        <v>8.1</v>
      </c>
      <c r="AC11" s="282">
        <f t="shared" si="2"/>
        <v>8.0950000000000006</v>
      </c>
    </row>
    <row r="12" spans="1:29" ht="18.75">
      <c r="A12" s="9"/>
      <c r="B12" s="10" t="s">
        <v>16</v>
      </c>
      <c r="C12" s="121">
        <f t="shared" si="0"/>
        <v>0</v>
      </c>
      <c r="D12" s="229">
        <f t="shared" si="1"/>
        <v>0</v>
      </c>
      <c r="E12" s="244"/>
      <c r="F12" s="219"/>
      <c r="G12" s="121"/>
      <c r="H12" s="121"/>
      <c r="I12" s="121"/>
      <c r="J12" s="121"/>
      <c r="K12" s="215"/>
      <c r="L12" s="219"/>
      <c r="M12" s="121"/>
      <c r="N12" s="121"/>
      <c r="O12" s="121"/>
      <c r="P12" s="121"/>
      <c r="Q12" s="137"/>
      <c r="R12" s="219"/>
      <c r="S12" s="121"/>
      <c r="T12" s="121"/>
      <c r="U12" s="121"/>
      <c r="V12" s="121"/>
      <c r="W12" s="215"/>
      <c r="X12" s="219"/>
      <c r="Y12" s="121"/>
      <c r="Z12" s="121"/>
      <c r="AA12" s="121"/>
      <c r="AB12" s="121"/>
      <c r="AC12" s="137"/>
    </row>
    <row r="13" spans="1:29" ht="18.75">
      <c r="A13" s="11" t="s">
        <v>35</v>
      </c>
      <c r="B13" s="10" t="s">
        <v>17</v>
      </c>
      <c r="C13" s="121">
        <f t="shared" si="0"/>
        <v>0</v>
      </c>
      <c r="D13" s="229">
        <f t="shared" si="1"/>
        <v>0</v>
      </c>
      <c r="E13" s="244"/>
      <c r="F13" s="219"/>
      <c r="G13" s="121"/>
      <c r="H13" s="121"/>
      <c r="I13" s="121"/>
      <c r="J13" s="121"/>
      <c r="K13" s="215"/>
      <c r="L13" s="219"/>
      <c r="M13" s="121"/>
      <c r="N13" s="121"/>
      <c r="O13" s="121"/>
      <c r="P13" s="121"/>
      <c r="Q13" s="137"/>
      <c r="R13" s="219"/>
      <c r="S13" s="121"/>
      <c r="T13" s="121"/>
      <c r="U13" s="121"/>
      <c r="V13" s="121"/>
      <c r="W13" s="215"/>
      <c r="X13" s="219"/>
      <c r="Y13" s="121"/>
      <c r="Z13" s="121"/>
      <c r="AA13" s="121"/>
      <c r="AB13" s="121"/>
      <c r="AC13" s="137"/>
    </row>
    <row r="14" spans="1:29" ht="18.75">
      <c r="A14" s="11" t="s">
        <v>36</v>
      </c>
      <c r="B14" s="10" t="s">
        <v>25</v>
      </c>
      <c r="C14" s="121">
        <f t="shared" si="0"/>
        <v>0</v>
      </c>
      <c r="D14" s="229">
        <f t="shared" si="1"/>
        <v>0</v>
      </c>
      <c r="E14" s="244"/>
      <c r="F14" s="219"/>
      <c r="G14" s="121"/>
      <c r="H14" s="121"/>
      <c r="I14" s="121"/>
      <c r="J14" s="121"/>
      <c r="K14" s="215"/>
      <c r="L14" s="219"/>
      <c r="M14" s="121"/>
      <c r="N14" s="121"/>
      <c r="O14" s="121"/>
      <c r="P14" s="121"/>
      <c r="Q14" s="137"/>
      <c r="R14" s="219"/>
      <c r="S14" s="121"/>
      <c r="T14" s="121"/>
      <c r="U14" s="121"/>
      <c r="V14" s="121"/>
      <c r="W14" s="215"/>
      <c r="X14" s="219"/>
      <c r="Y14" s="121"/>
      <c r="Z14" s="121"/>
      <c r="AA14" s="121"/>
      <c r="AB14" s="121"/>
      <c r="AC14" s="137"/>
    </row>
    <row r="15" spans="1:29" ht="18.75">
      <c r="A15" s="11" t="s">
        <v>37</v>
      </c>
      <c r="B15" s="10" t="s">
        <v>18</v>
      </c>
      <c r="C15" s="121">
        <f t="shared" si="0"/>
        <v>19.282</v>
      </c>
      <c r="D15" s="229">
        <f t="shared" si="1"/>
        <v>19.282</v>
      </c>
      <c r="E15" s="244">
        <f t="shared" ref="E15:E21" si="3">SUM(D15*100/C15)</f>
        <v>100</v>
      </c>
      <c r="F15" s="219">
        <v>0</v>
      </c>
      <c r="G15" s="121"/>
      <c r="H15" s="121"/>
      <c r="I15" s="121"/>
      <c r="J15" s="121"/>
      <c r="K15" s="215"/>
      <c r="L15" s="219"/>
      <c r="M15" s="121"/>
      <c r="N15" s="121"/>
      <c r="O15" s="121"/>
      <c r="P15" s="121">
        <v>17.902999999999999</v>
      </c>
      <c r="Q15" s="137"/>
      <c r="R15" s="219"/>
      <c r="S15" s="121"/>
      <c r="T15" s="121"/>
      <c r="U15" s="121"/>
      <c r="V15" s="121"/>
      <c r="W15" s="215">
        <v>11.07</v>
      </c>
      <c r="X15" s="219">
        <v>1.1990000000000001</v>
      </c>
      <c r="Y15" s="121">
        <v>7.8570000000000002</v>
      </c>
      <c r="Z15" s="121"/>
      <c r="AA15" s="121">
        <v>0.18</v>
      </c>
      <c r="AB15" s="121">
        <v>0.18</v>
      </c>
      <c r="AC15" s="137">
        <v>0.17499999999999999</v>
      </c>
    </row>
    <row r="16" spans="1:29" ht="18.75">
      <c r="A16" s="11" t="s">
        <v>38</v>
      </c>
      <c r="B16" s="10" t="s">
        <v>24</v>
      </c>
      <c r="C16" s="121">
        <f t="shared" si="0"/>
        <v>8.3550000000000004</v>
      </c>
      <c r="D16" s="229">
        <f t="shared" si="1"/>
        <v>8.3550000000000004</v>
      </c>
      <c r="E16" s="244"/>
      <c r="F16" s="219">
        <v>0.435</v>
      </c>
      <c r="G16" s="121"/>
      <c r="H16" s="121"/>
      <c r="I16" s="121">
        <v>0.435</v>
      </c>
      <c r="J16" s="121"/>
      <c r="K16" s="215"/>
      <c r="L16" s="219"/>
      <c r="M16" s="121"/>
      <c r="N16" s="121"/>
      <c r="O16" s="121"/>
      <c r="P16" s="121"/>
      <c r="Q16" s="137"/>
      <c r="R16" s="219"/>
      <c r="S16" s="121"/>
      <c r="T16" s="121"/>
      <c r="U16" s="121"/>
      <c r="V16" s="121"/>
      <c r="W16" s="215"/>
      <c r="X16" s="219"/>
      <c r="Y16" s="121"/>
      <c r="Z16" s="121"/>
      <c r="AA16" s="121"/>
      <c r="AB16" s="121">
        <v>7.92</v>
      </c>
      <c r="AC16" s="137">
        <v>7.92</v>
      </c>
    </row>
    <row r="17" spans="1:32" ht="18.75">
      <c r="A17" s="11" t="s">
        <v>39</v>
      </c>
      <c r="B17" s="10" t="s">
        <v>27</v>
      </c>
      <c r="C17" s="121">
        <f t="shared" si="0"/>
        <v>2.4770000000000003</v>
      </c>
      <c r="D17" s="229">
        <f t="shared" si="1"/>
        <v>2.4769999999999999</v>
      </c>
      <c r="E17" s="244">
        <f t="shared" si="3"/>
        <v>99.999999999999986</v>
      </c>
      <c r="F17" s="219">
        <v>1.3049999999999999</v>
      </c>
      <c r="G17" s="121"/>
      <c r="H17" s="121"/>
      <c r="I17" s="121">
        <v>1.3049999999999999</v>
      </c>
      <c r="J17" s="121">
        <v>0.63</v>
      </c>
      <c r="K17" s="215"/>
      <c r="L17" s="219">
        <v>0.22</v>
      </c>
      <c r="M17" s="121"/>
      <c r="N17" s="121">
        <v>0.32200000000000001</v>
      </c>
      <c r="O17" s="121">
        <v>0.67600000000000005</v>
      </c>
      <c r="P17" s="121"/>
      <c r="Q17" s="137"/>
      <c r="R17" s="219"/>
      <c r="S17" s="121"/>
      <c r="T17" s="121"/>
      <c r="U17" s="121"/>
      <c r="V17" s="121"/>
      <c r="W17" s="215"/>
      <c r="X17" s="219"/>
      <c r="Y17" s="121"/>
      <c r="Z17" s="121"/>
      <c r="AA17" s="121">
        <v>0.496</v>
      </c>
      <c r="AB17" s="121"/>
      <c r="AC17" s="137"/>
    </row>
    <row r="18" spans="1:32" ht="18.75">
      <c r="A18" s="11" t="s">
        <v>40</v>
      </c>
      <c r="B18" s="10" t="s">
        <v>28</v>
      </c>
      <c r="C18" s="121">
        <f t="shared" si="0"/>
        <v>0</v>
      </c>
      <c r="D18" s="229">
        <f t="shared" si="1"/>
        <v>0</v>
      </c>
      <c r="E18" s="244"/>
      <c r="F18" s="219"/>
      <c r="G18" s="121"/>
      <c r="H18" s="121"/>
      <c r="I18" s="121"/>
      <c r="J18" s="121"/>
      <c r="K18" s="215"/>
      <c r="L18" s="219"/>
      <c r="M18" s="121"/>
      <c r="N18" s="121"/>
      <c r="O18" s="121"/>
      <c r="P18" s="121"/>
      <c r="Q18" s="137"/>
      <c r="R18" s="219"/>
      <c r="S18" s="121"/>
      <c r="T18" s="121"/>
      <c r="U18" s="121"/>
      <c r="V18" s="121"/>
      <c r="W18" s="215"/>
      <c r="X18" s="219"/>
      <c r="Y18" s="121"/>
      <c r="Z18" s="121"/>
      <c r="AA18" s="121"/>
      <c r="AB18" s="121"/>
      <c r="AC18" s="137"/>
    </row>
    <row r="19" spans="1:32" ht="18.75">
      <c r="A19" s="11" t="s">
        <v>41</v>
      </c>
      <c r="B19" s="10" t="s">
        <v>29</v>
      </c>
      <c r="C19" s="121">
        <f t="shared" si="0"/>
        <v>0</v>
      </c>
      <c r="D19" s="229">
        <f t="shared" si="1"/>
        <v>0</v>
      </c>
      <c r="E19" s="244"/>
      <c r="F19" s="219"/>
      <c r="G19" s="121"/>
      <c r="H19" s="121"/>
      <c r="I19" s="121"/>
      <c r="J19" s="121"/>
      <c r="K19" s="215"/>
      <c r="L19" s="219"/>
      <c r="M19" s="121"/>
      <c r="N19" s="121"/>
      <c r="O19" s="121"/>
      <c r="P19" s="121"/>
      <c r="Q19" s="137"/>
      <c r="R19" s="219"/>
      <c r="S19" s="121"/>
      <c r="T19" s="121"/>
      <c r="U19" s="121"/>
      <c r="V19" s="121"/>
      <c r="W19" s="215"/>
      <c r="X19" s="219"/>
      <c r="Y19" s="121"/>
      <c r="Z19" s="121"/>
      <c r="AA19" s="121"/>
      <c r="AB19" s="121"/>
      <c r="AC19" s="137"/>
    </row>
    <row r="20" spans="1:32" ht="18.75">
      <c r="A20" s="11" t="s">
        <v>42</v>
      </c>
      <c r="B20" s="10" t="s">
        <v>30</v>
      </c>
      <c r="C20" s="121">
        <v>26.204999999999998</v>
      </c>
      <c r="D20" s="229">
        <f t="shared" si="1"/>
        <v>26.05</v>
      </c>
      <c r="E20" s="244">
        <f t="shared" si="3"/>
        <v>99.408509826369027</v>
      </c>
      <c r="F20" s="219">
        <v>1</v>
      </c>
      <c r="G20" s="121"/>
      <c r="H20" s="121"/>
      <c r="I20" s="121"/>
      <c r="J20" s="121"/>
      <c r="K20" s="215"/>
      <c r="L20" s="219"/>
      <c r="M20" s="121"/>
      <c r="N20" s="121">
        <v>5.2</v>
      </c>
      <c r="O20" s="121">
        <v>5.2</v>
      </c>
      <c r="P20" s="121">
        <v>0.59</v>
      </c>
      <c r="Q20" s="137"/>
      <c r="R20" s="219">
        <v>15.71</v>
      </c>
      <c r="S20" s="121">
        <v>14.85</v>
      </c>
      <c r="T20" s="121">
        <v>0.63</v>
      </c>
      <c r="U20" s="121"/>
      <c r="V20" s="121">
        <v>0.5</v>
      </c>
      <c r="W20" s="215"/>
      <c r="X20" s="219"/>
      <c r="Y20" s="121">
        <v>6</v>
      </c>
      <c r="Z20" s="121"/>
      <c r="AA20" s="121"/>
      <c r="AB20" s="121"/>
      <c r="AC20" s="137"/>
    </row>
    <row r="21" spans="1:32" ht="18.75">
      <c r="A21" s="11" t="s">
        <v>43</v>
      </c>
      <c r="B21" s="10" t="s">
        <v>63</v>
      </c>
      <c r="C21" s="121">
        <f t="shared" si="0"/>
        <v>0</v>
      </c>
      <c r="D21" s="229">
        <f t="shared" si="1"/>
        <v>0</v>
      </c>
      <c r="E21" s="244" t="e">
        <f t="shared" si="3"/>
        <v>#DIV/0!</v>
      </c>
      <c r="F21" s="219"/>
      <c r="G21" s="121"/>
      <c r="H21" s="121"/>
      <c r="I21" s="121"/>
      <c r="J21" s="121"/>
      <c r="K21" s="215"/>
      <c r="L21" s="219"/>
      <c r="M21" s="121"/>
      <c r="N21" s="121"/>
      <c r="O21" s="121"/>
      <c r="P21" s="121"/>
      <c r="Q21" s="137"/>
      <c r="R21" s="219"/>
      <c r="S21" s="121"/>
      <c r="T21" s="121"/>
      <c r="U21" s="121"/>
      <c r="V21" s="121"/>
      <c r="W21" s="215"/>
      <c r="X21" s="219"/>
      <c r="Y21" s="121"/>
      <c r="Z21" s="121"/>
      <c r="AA21" s="121"/>
      <c r="AB21" s="121"/>
      <c r="AC21" s="137"/>
      <c r="AD21" s="216"/>
      <c r="AE21" s="216"/>
      <c r="AF21" s="216"/>
    </row>
    <row r="22" spans="1:32" ht="21" customHeight="1">
      <c r="A22" s="11" t="s">
        <v>44</v>
      </c>
      <c r="B22" s="10" t="s">
        <v>19</v>
      </c>
      <c r="C22" s="121">
        <f t="shared" si="0"/>
        <v>39.936000000000007</v>
      </c>
      <c r="D22" s="229">
        <f t="shared" si="1"/>
        <v>39.552</v>
      </c>
      <c r="E22" s="244">
        <f>SUM(D22*100/C22)</f>
        <v>99.038461538461519</v>
      </c>
      <c r="F22" s="280">
        <f>SUM(F24+F25+F26)</f>
        <v>7.766</v>
      </c>
      <c r="G22" s="121">
        <f t="shared" ref="G22:AC22" si="4">SUM(G24+G25+G26)</f>
        <v>7.4609999999999994</v>
      </c>
      <c r="H22" s="121">
        <f t="shared" si="4"/>
        <v>8.3460000000000001</v>
      </c>
      <c r="I22" s="121">
        <f t="shared" si="4"/>
        <v>8.2260000000000009</v>
      </c>
      <c r="J22" s="121">
        <f t="shared" si="4"/>
        <v>5.0159999999999991</v>
      </c>
      <c r="K22" s="215">
        <f t="shared" si="4"/>
        <v>0.55700000000000005</v>
      </c>
      <c r="L22" s="219">
        <f t="shared" si="4"/>
        <v>0.70000000000000007</v>
      </c>
      <c r="M22" s="121">
        <f t="shared" si="4"/>
        <v>5.1479999999999997</v>
      </c>
      <c r="N22" s="121">
        <f t="shared" si="4"/>
        <v>0.70000000000000007</v>
      </c>
      <c r="O22" s="121">
        <f t="shared" si="4"/>
        <v>0.56400000000000006</v>
      </c>
      <c r="P22" s="121">
        <f t="shared" si="4"/>
        <v>0.38800000000000001</v>
      </c>
      <c r="Q22" s="137">
        <f t="shared" si="4"/>
        <v>0.45699999999999996</v>
      </c>
      <c r="R22" s="219">
        <f t="shared" si="4"/>
        <v>0.40899999999999997</v>
      </c>
      <c r="S22" s="121">
        <f t="shared" si="4"/>
        <v>0.36599999999999999</v>
      </c>
      <c r="T22" s="121">
        <f t="shared" si="4"/>
        <v>0.375</v>
      </c>
      <c r="U22" s="121">
        <f t="shared" si="4"/>
        <v>0.41599999999999998</v>
      </c>
      <c r="V22" s="121">
        <f t="shared" si="4"/>
        <v>0.375</v>
      </c>
      <c r="W22" s="281">
        <f t="shared" si="4"/>
        <v>0.41600000000000004</v>
      </c>
      <c r="X22" s="280">
        <f t="shared" si="4"/>
        <v>14.723000000000001</v>
      </c>
      <c r="Y22" s="121">
        <f t="shared" si="4"/>
        <v>14.177</v>
      </c>
      <c r="Z22" s="121">
        <f t="shared" si="4"/>
        <v>0.70000000000000007</v>
      </c>
      <c r="AA22" s="121">
        <f t="shared" si="4"/>
        <v>0.66699999999999993</v>
      </c>
      <c r="AB22" s="121">
        <f t="shared" si="4"/>
        <v>0.438</v>
      </c>
      <c r="AC22" s="282">
        <f t="shared" si="4"/>
        <v>1.097</v>
      </c>
      <c r="AD22" s="217"/>
      <c r="AE22" s="217"/>
      <c r="AF22" s="217"/>
    </row>
    <row r="23" spans="1:32" ht="18.75">
      <c r="A23" s="11"/>
      <c r="B23" s="10" t="s">
        <v>16</v>
      </c>
      <c r="C23" s="121">
        <f t="shared" si="0"/>
        <v>0</v>
      </c>
      <c r="D23" s="229">
        <f t="shared" si="1"/>
        <v>0</v>
      </c>
      <c r="E23" s="244"/>
      <c r="F23" s="219"/>
      <c r="G23" s="121"/>
      <c r="H23" s="121"/>
      <c r="I23" s="121"/>
      <c r="J23" s="121"/>
      <c r="K23" s="215"/>
      <c r="L23" s="219"/>
      <c r="M23" s="121"/>
      <c r="N23" s="121"/>
      <c r="O23" s="121"/>
      <c r="P23" s="121"/>
      <c r="Q23" s="137"/>
      <c r="R23" s="219"/>
      <c r="S23" s="121"/>
      <c r="T23" s="121"/>
      <c r="U23" s="121"/>
      <c r="V23" s="121"/>
      <c r="W23" s="215"/>
      <c r="X23" s="280"/>
      <c r="Y23" s="121"/>
      <c r="Z23" s="121"/>
      <c r="AA23" s="121"/>
      <c r="AB23" s="121"/>
      <c r="AC23" s="282"/>
    </row>
    <row r="24" spans="1:32" ht="18.75">
      <c r="A24" s="11" t="s">
        <v>45</v>
      </c>
      <c r="B24" s="10" t="s">
        <v>20</v>
      </c>
      <c r="C24" s="121">
        <f t="shared" si="0"/>
        <v>33.174999999999997</v>
      </c>
      <c r="D24" s="121">
        <f>SUM(G24+I24+K24+M24+O24+Q24+S24+U24+W24+Y24+AA24+AC24)</f>
        <v>33.17</v>
      </c>
      <c r="E24" s="244">
        <f>SUM(D24*100/C24)</f>
        <v>99.984928409947258</v>
      </c>
      <c r="F24" s="219">
        <v>7.2480000000000002</v>
      </c>
      <c r="G24" s="121">
        <v>7.1</v>
      </c>
      <c r="H24" s="121">
        <v>7.7759999999999998</v>
      </c>
      <c r="I24" s="121">
        <v>7.9240000000000004</v>
      </c>
      <c r="J24" s="121">
        <v>4.4459999999999997</v>
      </c>
      <c r="K24" s="215">
        <v>0</v>
      </c>
      <c r="L24" s="219">
        <v>0</v>
      </c>
      <c r="M24" s="121">
        <v>4.4459999999999997</v>
      </c>
      <c r="N24" s="121">
        <v>0</v>
      </c>
      <c r="O24" s="121">
        <v>0</v>
      </c>
      <c r="P24" s="121">
        <v>0</v>
      </c>
      <c r="Q24" s="137">
        <v>0</v>
      </c>
      <c r="R24" s="219">
        <v>0</v>
      </c>
      <c r="S24" s="121">
        <v>0</v>
      </c>
      <c r="T24" s="121">
        <v>0</v>
      </c>
      <c r="U24" s="121">
        <v>0</v>
      </c>
      <c r="V24" s="121">
        <v>0</v>
      </c>
      <c r="W24" s="215">
        <v>0</v>
      </c>
      <c r="X24" s="280">
        <v>13.705</v>
      </c>
      <c r="Y24" s="246">
        <v>13.7</v>
      </c>
      <c r="Z24" s="121">
        <v>0</v>
      </c>
      <c r="AA24" s="121">
        <v>0</v>
      </c>
      <c r="AB24" s="121">
        <v>0</v>
      </c>
      <c r="AC24" s="282">
        <v>0</v>
      </c>
    </row>
    <row r="25" spans="1:32" s="2" customFormat="1" ht="18.75">
      <c r="A25" s="11" t="s">
        <v>46</v>
      </c>
      <c r="B25" s="10" t="s">
        <v>21</v>
      </c>
      <c r="C25" s="121">
        <f t="shared" si="0"/>
        <v>6.1630000000000003</v>
      </c>
      <c r="D25" s="121">
        <f t="shared" si="1"/>
        <v>5.8409999999999993</v>
      </c>
      <c r="E25" s="244">
        <f>SUM(D25*100/C25)</f>
        <v>94.775271783222436</v>
      </c>
      <c r="F25" s="219">
        <v>0.46800000000000003</v>
      </c>
      <c r="G25" s="121">
        <v>0.33</v>
      </c>
      <c r="H25" s="121">
        <v>0.52</v>
      </c>
      <c r="I25" s="121">
        <v>0.27100000000000002</v>
      </c>
      <c r="J25" s="121">
        <v>0.52</v>
      </c>
      <c r="K25" s="215">
        <v>0.52600000000000002</v>
      </c>
      <c r="L25" s="219">
        <v>0.65</v>
      </c>
      <c r="M25" s="121">
        <v>0.64</v>
      </c>
      <c r="N25" s="121">
        <v>0.65</v>
      </c>
      <c r="O25" s="121">
        <v>0.53400000000000003</v>
      </c>
      <c r="P25" s="121">
        <v>0.33800000000000002</v>
      </c>
      <c r="Q25" s="137">
        <v>0.42599999999999999</v>
      </c>
      <c r="R25" s="219">
        <v>0.35899999999999999</v>
      </c>
      <c r="S25" s="121">
        <v>0.32</v>
      </c>
      <c r="T25" s="121">
        <v>0.32500000000000001</v>
      </c>
      <c r="U25" s="121">
        <v>0.371</v>
      </c>
      <c r="V25" s="121">
        <v>0.32500000000000001</v>
      </c>
      <c r="W25" s="215">
        <v>0.38500000000000001</v>
      </c>
      <c r="X25" s="280">
        <v>0.96799999999999997</v>
      </c>
      <c r="Y25" s="121">
        <v>0.42799999999999999</v>
      </c>
      <c r="Z25" s="121">
        <v>0.65</v>
      </c>
      <c r="AA25" s="121">
        <v>0.59</v>
      </c>
      <c r="AB25" s="121">
        <v>0.39</v>
      </c>
      <c r="AC25" s="282">
        <v>1.02</v>
      </c>
    </row>
    <row r="26" spans="1:32" s="2" customFormat="1" ht="18.75">
      <c r="A26" s="11" t="s">
        <v>47</v>
      </c>
      <c r="B26" s="10" t="s">
        <v>22</v>
      </c>
      <c r="C26" s="121">
        <f t="shared" si="0"/>
        <v>0.59799999999999998</v>
      </c>
      <c r="D26" s="229">
        <f t="shared" si="1"/>
        <v>0.54099999999999993</v>
      </c>
      <c r="E26" s="244">
        <f>SUM(D26*100/C26)</f>
        <v>90.468227424749159</v>
      </c>
      <c r="F26" s="219">
        <v>0.05</v>
      </c>
      <c r="G26" s="121">
        <v>3.1E-2</v>
      </c>
      <c r="H26" s="121">
        <v>0.05</v>
      </c>
      <c r="I26" s="121">
        <v>3.1E-2</v>
      </c>
      <c r="J26" s="121">
        <v>0.05</v>
      </c>
      <c r="K26" s="215">
        <v>3.1E-2</v>
      </c>
      <c r="L26" s="219">
        <v>0.05</v>
      </c>
      <c r="M26" s="121">
        <v>6.2E-2</v>
      </c>
      <c r="N26" s="121">
        <v>0.05</v>
      </c>
      <c r="O26" s="121">
        <v>0.03</v>
      </c>
      <c r="P26" s="121">
        <v>0.05</v>
      </c>
      <c r="Q26" s="137">
        <v>3.1E-2</v>
      </c>
      <c r="R26" s="219">
        <v>0.05</v>
      </c>
      <c r="S26" s="121">
        <v>4.5999999999999999E-2</v>
      </c>
      <c r="T26" s="121">
        <v>0.05</v>
      </c>
      <c r="U26" s="121">
        <v>4.4999999999999998E-2</v>
      </c>
      <c r="V26" s="121">
        <v>0.05</v>
      </c>
      <c r="W26" s="215">
        <v>3.1E-2</v>
      </c>
      <c r="X26" s="280">
        <v>0.05</v>
      </c>
      <c r="Y26" s="121">
        <v>4.9000000000000002E-2</v>
      </c>
      <c r="Z26" s="121">
        <v>0.05</v>
      </c>
      <c r="AA26" s="121">
        <v>7.6999999999999999E-2</v>
      </c>
      <c r="AB26" s="121">
        <v>4.8000000000000001E-2</v>
      </c>
      <c r="AC26" s="282">
        <v>7.6999999999999999E-2</v>
      </c>
    </row>
    <row r="27" spans="1:32" s="2" customFormat="1" ht="18.75">
      <c r="A27" s="11" t="s">
        <v>48</v>
      </c>
      <c r="B27" s="10" t="s">
        <v>31</v>
      </c>
      <c r="C27" s="121">
        <f t="shared" si="0"/>
        <v>0</v>
      </c>
      <c r="D27" s="229">
        <f t="shared" si="1"/>
        <v>0</v>
      </c>
      <c r="E27" s="244"/>
      <c r="F27" s="219"/>
      <c r="G27" s="121"/>
      <c r="H27" s="121"/>
      <c r="I27" s="121"/>
      <c r="J27" s="121"/>
      <c r="K27" s="215"/>
      <c r="L27" s="219"/>
      <c r="M27" s="121"/>
      <c r="N27" s="121"/>
      <c r="O27" s="121"/>
      <c r="P27" s="121"/>
      <c r="Q27" s="137"/>
      <c r="R27" s="219"/>
      <c r="S27" s="121"/>
      <c r="T27" s="121"/>
      <c r="U27" s="121"/>
      <c r="V27" s="121"/>
      <c r="W27" s="215"/>
      <c r="X27" s="280"/>
      <c r="Y27" s="121"/>
      <c r="Z27" s="121"/>
      <c r="AA27" s="121"/>
      <c r="AB27" s="121"/>
      <c r="AC27" s="282"/>
    </row>
    <row r="28" spans="1:32" s="2" customFormat="1" ht="30.6" customHeight="1">
      <c r="A28" s="11" t="s">
        <v>49</v>
      </c>
      <c r="B28" s="10" t="s">
        <v>23</v>
      </c>
      <c r="C28" s="121">
        <f>SUM(F28+H28+J28+L28+N28+P28+R28+T28+V28+X28+Z28+AB28)</f>
        <v>80.681000000000012</v>
      </c>
      <c r="D28" s="229">
        <f t="shared" si="1"/>
        <v>80.436000000000007</v>
      </c>
      <c r="E28" s="244">
        <f>SUM(D28*100/C28)</f>
        <v>99.69633494874877</v>
      </c>
      <c r="F28" s="280">
        <f>SUM(F30+F31+F32+F33+F34)</f>
        <v>0.65</v>
      </c>
      <c r="G28" s="121">
        <f t="shared" ref="G28:AC28" si="5">SUM(G30+G31+G32+G33+G34)</f>
        <v>0.53</v>
      </c>
      <c r="H28" s="121">
        <f t="shared" si="5"/>
        <v>3.5300000000000002</v>
      </c>
      <c r="I28" s="121">
        <f t="shared" si="5"/>
        <v>2.5300000000000002</v>
      </c>
      <c r="J28" s="121">
        <f t="shared" si="5"/>
        <v>1.026</v>
      </c>
      <c r="K28" s="215">
        <f t="shared" si="5"/>
        <v>0.53</v>
      </c>
      <c r="L28" s="219">
        <f t="shared" si="5"/>
        <v>1.26</v>
      </c>
      <c r="M28" s="281">
        <f t="shared" si="5"/>
        <v>0.53</v>
      </c>
      <c r="N28" s="121">
        <f t="shared" si="5"/>
        <v>0.53</v>
      </c>
      <c r="O28" s="121">
        <f t="shared" si="5"/>
        <v>1.1859999999999999</v>
      </c>
      <c r="P28" s="121">
        <f t="shared" si="5"/>
        <v>0.53</v>
      </c>
      <c r="Q28" s="137">
        <f t="shared" si="5"/>
        <v>0.63</v>
      </c>
      <c r="R28" s="219">
        <f t="shared" si="5"/>
        <v>36.753999999999998</v>
      </c>
      <c r="S28" s="121">
        <f t="shared" si="5"/>
        <v>2.21</v>
      </c>
      <c r="T28" s="121">
        <f t="shared" si="5"/>
        <v>0.53</v>
      </c>
      <c r="U28" s="121">
        <f t="shared" si="5"/>
        <v>0.53</v>
      </c>
      <c r="V28" s="121">
        <f t="shared" si="5"/>
        <v>0.53</v>
      </c>
      <c r="W28" s="281">
        <f t="shared" si="5"/>
        <v>13.129999999999999</v>
      </c>
      <c r="X28" s="280">
        <f t="shared" si="5"/>
        <v>34.280999999999999</v>
      </c>
      <c r="Y28" s="121">
        <f t="shared" si="5"/>
        <v>0.67</v>
      </c>
      <c r="Z28" s="121">
        <f t="shared" si="5"/>
        <v>0.53</v>
      </c>
      <c r="AA28" s="121">
        <f t="shared" si="5"/>
        <v>50.43</v>
      </c>
      <c r="AB28" s="121">
        <f t="shared" si="5"/>
        <v>0.53</v>
      </c>
      <c r="AC28" s="282">
        <f t="shared" si="5"/>
        <v>7.53</v>
      </c>
    </row>
    <row r="29" spans="1:32" s="2" customFormat="1" ht="18.75">
      <c r="A29" s="11"/>
      <c r="B29" s="10" t="s">
        <v>16</v>
      </c>
      <c r="C29" s="121">
        <f t="shared" si="0"/>
        <v>0</v>
      </c>
      <c r="D29" s="229">
        <f t="shared" si="1"/>
        <v>0</v>
      </c>
      <c r="E29" s="244"/>
      <c r="F29" s="238"/>
      <c r="G29" s="229"/>
      <c r="H29" s="229"/>
      <c r="I29" s="229"/>
      <c r="J29" s="229"/>
      <c r="K29" s="245"/>
      <c r="L29" s="238"/>
      <c r="M29" s="229"/>
      <c r="N29" s="229"/>
      <c r="O29" s="229"/>
      <c r="P29" s="229"/>
      <c r="Q29" s="289"/>
      <c r="R29" s="219"/>
      <c r="S29" s="121"/>
      <c r="T29" s="121"/>
      <c r="U29" s="121"/>
      <c r="V29" s="121"/>
      <c r="W29" s="215"/>
      <c r="X29" s="219"/>
      <c r="Y29" s="121"/>
      <c r="Z29" s="121"/>
      <c r="AA29" s="121"/>
      <c r="AB29" s="121"/>
      <c r="AC29" s="137"/>
    </row>
    <row r="30" spans="1:32" s="2" customFormat="1" ht="16.5" customHeight="1">
      <c r="A30" s="11" t="s">
        <v>52</v>
      </c>
      <c r="B30" s="10" t="s">
        <v>97</v>
      </c>
      <c r="C30" s="121">
        <f t="shared" si="0"/>
        <v>2.1599999999999997</v>
      </c>
      <c r="D30" s="229">
        <f t="shared" si="1"/>
        <v>2.1599999999999997</v>
      </c>
      <c r="E30" s="244">
        <f>SUM(D30*100/C30)</f>
        <v>100</v>
      </c>
      <c r="F30" s="219">
        <v>0.18</v>
      </c>
      <c r="G30" s="121">
        <v>0.18</v>
      </c>
      <c r="H30" s="121">
        <v>0.18</v>
      </c>
      <c r="I30" s="121">
        <v>0.18</v>
      </c>
      <c r="J30" s="121">
        <v>0.18</v>
      </c>
      <c r="K30" s="215">
        <v>0.18</v>
      </c>
      <c r="L30" s="219">
        <v>0.18</v>
      </c>
      <c r="M30" s="121">
        <v>0.18</v>
      </c>
      <c r="N30" s="121">
        <v>0.18</v>
      </c>
      <c r="O30" s="121">
        <v>0.18</v>
      </c>
      <c r="P30" s="121">
        <v>0.18</v>
      </c>
      <c r="Q30" s="137">
        <v>0.18</v>
      </c>
      <c r="R30" s="219">
        <v>0.18</v>
      </c>
      <c r="S30" s="121">
        <v>0.18</v>
      </c>
      <c r="T30" s="121">
        <v>0.18</v>
      </c>
      <c r="U30" s="121">
        <v>0.18</v>
      </c>
      <c r="V30" s="121">
        <v>0.18</v>
      </c>
      <c r="W30" s="215">
        <v>0.18</v>
      </c>
      <c r="X30" s="219">
        <v>0.18</v>
      </c>
      <c r="Y30" s="121">
        <v>0.18</v>
      </c>
      <c r="Z30" s="121">
        <v>0.18</v>
      </c>
      <c r="AA30" s="121">
        <v>0.18</v>
      </c>
      <c r="AB30" s="121">
        <v>0.18</v>
      </c>
      <c r="AC30" s="137">
        <v>0.18</v>
      </c>
    </row>
    <row r="31" spans="1:32" s="2" customFormat="1" ht="16.5" customHeight="1">
      <c r="A31" s="11" t="s">
        <v>53</v>
      </c>
      <c r="B31" s="10" t="s">
        <v>83</v>
      </c>
      <c r="C31" s="121">
        <f t="shared" si="0"/>
        <v>4.2</v>
      </c>
      <c r="D31" s="229">
        <f t="shared" si="1"/>
        <v>4.2</v>
      </c>
      <c r="E31" s="244">
        <f>SUM(D31*100/C31)</f>
        <v>100</v>
      </c>
      <c r="F31" s="219">
        <v>0.35</v>
      </c>
      <c r="G31" s="121">
        <v>0.35</v>
      </c>
      <c r="H31" s="121">
        <v>0.35</v>
      </c>
      <c r="I31" s="121">
        <v>0.35</v>
      </c>
      <c r="J31" s="121">
        <v>0.35</v>
      </c>
      <c r="K31" s="215">
        <v>0.35</v>
      </c>
      <c r="L31" s="219">
        <v>0.35</v>
      </c>
      <c r="M31" s="121">
        <v>0.35</v>
      </c>
      <c r="N31" s="121">
        <v>0.35</v>
      </c>
      <c r="O31" s="121">
        <v>0.35</v>
      </c>
      <c r="P31" s="121">
        <v>0.35</v>
      </c>
      <c r="Q31" s="137">
        <v>0.35</v>
      </c>
      <c r="R31" s="219">
        <v>0.35</v>
      </c>
      <c r="S31" s="121">
        <v>0.35</v>
      </c>
      <c r="T31" s="121">
        <v>0.35</v>
      </c>
      <c r="U31" s="121">
        <v>0.35</v>
      </c>
      <c r="V31" s="121">
        <v>0.35</v>
      </c>
      <c r="W31" s="215">
        <v>0.35</v>
      </c>
      <c r="X31" s="219">
        <v>0.35</v>
      </c>
      <c r="Y31" s="121">
        <v>0.35</v>
      </c>
      <c r="Z31" s="121">
        <v>0.35</v>
      </c>
      <c r="AA31" s="121">
        <v>0.35</v>
      </c>
      <c r="AB31" s="121">
        <v>0.35</v>
      </c>
      <c r="AC31" s="137">
        <v>0.35</v>
      </c>
    </row>
    <row r="32" spans="1:32" s="2" customFormat="1" ht="16.5" customHeight="1">
      <c r="A32" s="11" t="s">
        <v>82</v>
      </c>
      <c r="B32" s="10" t="s">
        <v>70</v>
      </c>
      <c r="C32" s="121">
        <f t="shared" si="0"/>
        <v>1.7060000000000002</v>
      </c>
      <c r="D32" s="229">
        <f t="shared" si="1"/>
        <v>1.706</v>
      </c>
      <c r="E32" s="244">
        <f>SUM(D32*100/C32)</f>
        <v>99.999999999999986</v>
      </c>
      <c r="F32" s="219">
        <v>0.12</v>
      </c>
      <c r="G32" s="121"/>
      <c r="H32" s="121">
        <v>1</v>
      </c>
      <c r="I32" s="121"/>
      <c r="J32" s="121">
        <v>0.496</v>
      </c>
      <c r="K32" s="215"/>
      <c r="L32" s="219">
        <v>0</v>
      </c>
      <c r="M32" s="121"/>
      <c r="N32" s="121">
        <v>0</v>
      </c>
      <c r="O32" s="121">
        <v>0.65600000000000003</v>
      </c>
      <c r="P32" s="121">
        <v>0</v>
      </c>
      <c r="Q32" s="137">
        <v>0.1</v>
      </c>
      <c r="R32" s="219">
        <v>0.09</v>
      </c>
      <c r="S32" s="121">
        <v>0.95</v>
      </c>
      <c r="T32" s="121"/>
      <c r="U32" s="121"/>
      <c r="V32" s="121"/>
      <c r="W32" s="215"/>
      <c r="X32" s="219"/>
      <c r="Y32" s="121"/>
      <c r="Z32" s="121"/>
      <c r="AA32" s="121"/>
      <c r="AB32" s="121"/>
      <c r="AC32" s="137"/>
    </row>
    <row r="33" spans="1:32" s="2" customFormat="1" ht="16.5" customHeight="1">
      <c r="A33" s="11" t="s">
        <v>84</v>
      </c>
      <c r="B33" s="178" t="s">
        <v>85</v>
      </c>
      <c r="C33" s="121">
        <f t="shared" si="0"/>
        <v>69.745000000000005</v>
      </c>
      <c r="D33" s="229">
        <f t="shared" si="1"/>
        <v>69.5</v>
      </c>
      <c r="E33" s="244">
        <f>SUM(D33*100/C33)</f>
        <v>99.648720338375497</v>
      </c>
      <c r="F33" s="219"/>
      <c r="G33" s="121"/>
      <c r="H33" s="121"/>
      <c r="I33" s="121"/>
      <c r="J33" s="121"/>
      <c r="K33" s="215"/>
      <c r="L33" s="219"/>
      <c r="M33" s="121"/>
      <c r="N33" s="121"/>
      <c r="O33" s="121"/>
      <c r="P33" s="121"/>
      <c r="Q33" s="137"/>
      <c r="R33" s="219">
        <v>36.134</v>
      </c>
      <c r="S33" s="121"/>
      <c r="T33" s="121"/>
      <c r="U33" s="121"/>
      <c r="V33" s="121"/>
      <c r="W33" s="215">
        <v>12.6</v>
      </c>
      <c r="X33" s="219">
        <v>33.610999999999997</v>
      </c>
      <c r="Y33" s="121"/>
      <c r="Z33" s="121"/>
      <c r="AA33" s="121">
        <v>49.9</v>
      </c>
      <c r="AB33" s="121"/>
      <c r="AC33" s="137">
        <v>7</v>
      </c>
      <c r="AF33" s="241"/>
    </row>
    <row r="34" spans="1:32" s="2" customFormat="1" ht="16.5" customHeight="1">
      <c r="A34" s="11" t="s">
        <v>90</v>
      </c>
      <c r="B34" s="178" t="s">
        <v>91</v>
      </c>
      <c r="C34" s="121">
        <f t="shared" si="0"/>
        <v>2.87</v>
      </c>
      <c r="D34" s="229">
        <f t="shared" si="1"/>
        <v>2.87</v>
      </c>
      <c r="E34" s="244">
        <f>SUM(D34*100/C34)</f>
        <v>100</v>
      </c>
      <c r="F34" s="219"/>
      <c r="G34" s="121"/>
      <c r="H34" s="121">
        <v>2</v>
      </c>
      <c r="I34" s="121">
        <v>2</v>
      </c>
      <c r="J34" s="121"/>
      <c r="K34" s="215"/>
      <c r="L34" s="219">
        <v>0.73</v>
      </c>
      <c r="M34" s="121"/>
      <c r="N34" s="121"/>
      <c r="O34" s="121"/>
      <c r="P34" s="121"/>
      <c r="Q34" s="137"/>
      <c r="R34" s="219"/>
      <c r="S34" s="121">
        <v>0.73</v>
      </c>
      <c r="T34" s="121"/>
      <c r="U34" s="121"/>
      <c r="V34" s="121"/>
      <c r="W34" s="215"/>
      <c r="X34" s="219">
        <v>0.14000000000000001</v>
      </c>
      <c r="Y34" s="121">
        <v>0.14000000000000001</v>
      </c>
      <c r="Z34" s="121"/>
      <c r="AA34" s="121"/>
      <c r="AB34" s="121"/>
      <c r="AC34" s="137"/>
    </row>
    <row r="35" spans="1:32" s="2" customFormat="1" ht="18.75">
      <c r="A35" s="11" t="s">
        <v>50</v>
      </c>
      <c r="B35" s="10" t="s">
        <v>33</v>
      </c>
      <c r="C35" s="121">
        <f t="shared" si="0"/>
        <v>0</v>
      </c>
      <c r="D35" s="229">
        <f t="shared" si="1"/>
        <v>0</v>
      </c>
      <c r="E35" s="244"/>
      <c r="F35" s="219"/>
      <c r="G35" s="121"/>
      <c r="H35" s="121"/>
      <c r="I35" s="121"/>
      <c r="J35" s="121"/>
      <c r="K35" s="215"/>
      <c r="L35" s="219"/>
      <c r="M35" s="121"/>
      <c r="N35" s="121"/>
      <c r="O35" s="121"/>
      <c r="P35" s="121"/>
      <c r="Q35" s="137"/>
      <c r="R35" s="219"/>
      <c r="S35" s="121"/>
      <c r="T35" s="121"/>
      <c r="U35" s="121"/>
      <c r="V35" s="121"/>
      <c r="W35" s="215"/>
      <c r="X35" s="219"/>
      <c r="Y35" s="121"/>
      <c r="Z35" s="121"/>
      <c r="AA35" s="121"/>
      <c r="AB35" s="121"/>
      <c r="AC35" s="137"/>
    </row>
    <row r="36" spans="1:32" s="2" customFormat="1" ht="18.75">
      <c r="A36" s="11" t="s">
        <v>56</v>
      </c>
      <c r="B36" s="10" t="s">
        <v>16</v>
      </c>
      <c r="C36" s="121">
        <f t="shared" si="0"/>
        <v>0</v>
      </c>
      <c r="D36" s="229">
        <f t="shared" si="1"/>
        <v>0</v>
      </c>
      <c r="E36" s="244"/>
      <c r="F36" s="219"/>
      <c r="G36" s="121"/>
      <c r="H36" s="121"/>
      <c r="I36" s="121"/>
      <c r="J36" s="121"/>
      <c r="K36" s="215"/>
      <c r="L36" s="94"/>
      <c r="M36" s="32"/>
      <c r="N36" s="32"/>
      <c r="O36" s="32"/>
      <c r="P36" s="32"/>
      <c r="Q36" s="137"/>
      <c r="R36" s="219"/>
      <c r="S36" s="121"/>
      <c r="T36" s="121"/>
      <c r="U36" s="121"/>
      <c r="V36" s="121"/>
      <c r="W36" s="215"/>
      <c r="X36" s="94"/>
      <c r="Y36" s="32"/>
      <c r="Z36" s="32"/>
      <c r="AA36" s="32"/>
      <c r="AB36" s="32"/>
      <c r="AC36" s="34"/>
    </row>
    <row r="37" spans="1:32" s="2" customFormat="1" ht="18.75">
      <c r="A37" s="11" t="s">
        <v>57</v>
      </c>
      <c r="B37" s="10" t="s">
        <v>55</v>
      </c>
      <c r="C37" s="121">
        <f t="shared" si="0"/>
        <v>0</v>
      </c>
      <c r="D37" s="229">
        <f t="shared" si="1"/>
        <v>0</v>
      </c>
      <c r="E37" s="244"/>
      <c r="F37" s="219"/>
      <c r="G37" s="121"/>
      <c r="H37" s="121"/>
      <c r="I37" s="121"/>
      <c r="J37" s="121"/>
      <c r="K37" s="215"/>
      <c r="L37" s="94"/>
      <c r="M37" s="32"/>
      <c r="N37" s="32"/>
      <c r="O37" s="32"/>
      <c r="P37" s="32"/>
      <c r="Q37" s="137"/>
      <c r="R37" s="219"/>
      <c r="S37" s="121"/>
      <c r="T37" s="121"/>
      <c r="U37" s="121"/>
      <c r="V37" s="121"/>
      <c r="W37" s="215"/>
      <c r="X37" s="94"/>
      <c r="Y37" s="32"/>
      <c r="Z37" s="32"/>
      <c r="AA37" s="32"/>
      <c r="AB37" s="32"/>
      <c r="AC37" s="34"/>
    </row>
    <row r="38" spans="1:32" s="2" customFormat="1" ht="18.75">
      <c r="A38" s="11" t="s">
        <v>51</v>
      </c>
      <c r="B38" s="10" t="s">
        <v>34</v>
      </c>
      <c r="C38" s="121">
        <v>741.9</v>
      </c>
      <c r="D38" s="229">
        <f>SUM(D39)</f>
        <v>720.077</v>
      </c>
      <c r="E38" s="244">
        <v>97</v>
      </c>
      <c r="F38" s="219"/>
      <c r="G38" s="121"/>
      <c r="H38" s="121"/>
      <c r="I38" s="121"/>
      <c r="J38" s="121"/>
      <c r="K38" s="215"/>
      <c r="L38" s="94"/>
      <c r="M38" s="32"/>
      <c r="N38" s="32">
        <v>40</v>
      </c>
      <c r="O38" s="32"/>
      <c r="P38" s="32"/>
      <c r="Q38" s="137">
        <v>39.947000000000003</v>
      </c>
      <c r="R38" s="219"/>
      <c r="S38" s="121"/>
      <c r="T38" s="121">
        <v>701.9</v>
      </c>
      <c r="U38" s="121"/>
      <c r="V38" s="121"/>
      <c r="W38" s="215"/>
      <c r="X38" s="94"/>
      <c r="Y38" s="32"/>
      <c r="Z38" s="32"/>
      <c r="AA38" s="32"/>
      <c r="AB38" s="32"/>
      <c r="AC38" s="34">
        <v>680.13</v>
      </c>
    </row>
    <row r="39" spans="1:32" s="2" customFormat="1" ht="18.75">
      <c r="A39" s="11"/>
      <c r="B39" s="10" t="s">
        <v>105</v>
      </c>
      <c r="C39" s="121">
        <v>741.9</v>
      </c>
      <c r="D39" s="229">
        <f t="shared" si="1"/>
        <v>720.077</v>
      </c>
      <c r="E39" s="244">
        <f>SUM(D39*100/C39)</f>
        <v>97.058498449925864</v>
      </c>
      <c r="F39" s="219"/>
      <c r="G39" s="121"/>
      <c r="H39" s="121"/>
      <c r="I39" s="121"/>
      <c r="J39" s="121"/>
      <c r="K39" s="215"/>
      <c r="L39" s="94"/>
      <c r="M39" s="32"/>
      <c r="N39" s="32">
        <v>40</v>
      </c>
      <c r="O39" s="32"/>
      <c r="P39" s="32"/>
      <c r="Q39" s="137">
        <v>39.947000000000003</v>
      </c>
      <c r="R39" s="219"/>
      <c r="S39" s="121"/>
      <c r="T39" s="121">
        <v>701.9</v>
      </c>
      <c r="U39" s="121"/>
      <c r="V39" s="121"/>
      <c r="W39" s="215"/>
      <c r="X39" s="94"/>
      <c r="Y39" s="32"/>
      <c r="Z39" s="32"/>
      <c r="AA39" s="32"/>
      <c r="AB39" s="32"/>
      <c r="AC39" s="34">
        <v>680.13</v>
      </c>
    </row>
    <row r="40" spans="1:32" s="2" customFormat="1" ht="18.75">
      <c r="A40" s="11" t="s">
        <v>58</v>
      </c>
      <c r="B40" s="10" t="s">
        <v>113</v>
      </c>
      <c r="C40" s="121"/>
      <c r="D40" s="229">
        <f t="shared" si="1"/>
        <v>0</v>
      </c>
      <c r="E40" s="244"/>
      <c r="F40" s="219"/>
      <c r="G40" s="121"/>
      <c r="H40" s="121"/>
      <c r="I40" s="121"/>
      <c r="J40" s="121"/>
      <c r="K40" s="215"/>
      <c r="L40" s="94"/>
      <c r="M40" s="32"/>
      <c r="N40" s="32"/>
      <c r="O40" s="32"/>
      <c r="P40" s="32"/>
      <c r="Q40" s="137"/>
      <c r="R40" s="219"/>
      <c r="S40" s="121"/>
      <c r="T40" s="121"/>
      <c r="U40" s="121"/>
      <c r="V40" s="121"/>
      <c r="W40" s="215"/>
      <c r="X40" s="94"/>
      <c r="Y40" s="32"/>
      <c r="Z40" s="32"/>
      <c r="AA40" s="32"/>
      <c r="AB40" s="32"/>
      <c r="AC40" s="34"/>
    </row>
    <row r="41" spans="1:32" s="2" customFormat="1" ht="15.95" customHeight="1" thickBot="1">
      <c r="A41" s="12" t="s">
        <v>61</v>
      </c>
      <c r="B41" s="42" t="s">
        <v>62</v>
      </c>
      <c r="C41" s="121">
        <f t="shared" si="0"/>
        <v>0.96000000000000008</v>
      </c>
      <c r="D41" s="229">
        <f t="shared" si="1"/>
        <v>0.90800000000000003</v>
      </c>
      <c r="E41" s="45">
        <f>SUM(D41*100/C41)</f>
        <v>94.583333333333329</v>
      </c>
      <c r="F41" s="247">
        <v>0.16600000000000001</v>
      </c>
      <c r="G41" s="122"/>
      <c r="H41" s="122">
        <v>0.16600000000000001</v>
      </c>
      <c r="I41" s="122"/>
      <c r="J41" s="122">
        <v>0</v>
      </c>
      <c r="K41" s="218"/>
      <c r="L41" s="220">
        <v>0.16</v>
      </c>
      <c r="M41" s="33">
        <v>0.18</v>
      </c>
      <c r="N41" s="33">
        <v>0.16600000000000001</v>
      </c>
      <c r="O41" s="33">
        <v>0</v>
      </c>
      <c r="P41" s="33">
        <v>0</v>
      </c>
      <c r="Q41" s="285">
        <v>0.12</v>
      </c>
      <c r="R41" s="284">
        <v>0</v>
      </c>
      <c r="S41" s="122">
        <v>0.24</v>
      </c>
      <c r="T41" s="122">
        <v>0</v>
      </c>
      <c r="U41" s="122">
        <v>0</v>
      </c>
      <c r="V41" s="122">
        <v>0.14199999999999999</v>
      </c>
      <c r="W41" s="218">
        <v>0</v>
      </c>
      <c r="X41" s="220">
        <v>0</v>
      </c>
      <c r="Y41" s="33">
        <v>0</v>
      </c>
      <c r="Z41" s="33">
        <v>0.16</v>
      </c>
      <c r="AA41" s="33">
        <v>0.36799999999999999</v>
      </c>
      <c r="AB41" s="33">
        <v>0</v>
      </c>
      <c r="AC41" s="35">
        <v>0</v>
      </c>
    </row>
    <row r="42" spans="1:32" s="2" customFormat="1" ht="16.5" customHeight="1" thickBot="1">
      <c r="A42" s="47"/>
      <c r="B42" s="43" t="s">
        <v>8</v>
      </c>
      <c r="C42" s="44">
        <f>SUM(C9+C10+C11+C22+C28+C35+C38+C41)</f>
        <v>1913.018</v>
      </c>
      <c r="D42" s="44">
        <f>SUM(D9+D10+D11+D22+D28+D35+D38+D41)</f>
        <v>1884.4499999999998</v>
      </c>
      <c r="E42" s="177">
        <f>SUM(D42*100/C42)</f>
        <v>98.506652838603699</v>
      </c>
      <c r="F42" s="44">
        <f t="shared" ref="F42:AC42" si="6">SUM(F9+F10+F11+F22+F28+F35+F38+F41)</f>
        <v>79.823999999999998</v>
      </c>
      <c r="G42" s="44">
        <f t="shared" si="6"/>
        <v>73.195999999999998</v>
      </c>
      <c r="H42" s="44">
        <f t="shared" si="6"/>
        <v>93.288000000000011</v>
      </c>
      <c r="I42" s="44">
        <f t="shared" si="6"/>
        <v>79.720999999999989</v>
      </c>
      <c r="J42" s="44">
        <f t="shared" si="6"/>
        <v>92.22699999999999</v>
      </c>
      <c r="K42" s="240">
        <f t="shared" si="6"/>
        <v>97.442999999999998</v>
      </c>
      <c r="L42" s="221">
        <f t="shared" si="6"/>
        <v>82.605000000000004</v>
      </c>
      <c r="M42" s="44">
        <f t="shared" si="6"/>
        <v>73.082999999999998</v>
      </c>
      <c r="N42" s="44">
        <f>SUM(N9+N10+N11+N22+N28+N35+N38+N41+N38)</f>
        <v>181.99</v>
      </c>
      <c r="O42" s="44">
        <f t="shared" si="6"/>
        <v>74.155000000000001</v>
      </c>
      <c r="P42" s="44">
        <f t="shared" si="6"/>
        <v>102.75200000000001</v>
      </c>
      <c r="Q42" s="287">
        <f>SUM(Q9+Q10+Q11+Q22+Q28+Q35+Q38+Q41+Q38)</f>
        <v>195.12</v>
      </c>
      <c r="R42" s="286">
        <f t="shared" si="6"/>
        <v>137.20700000000002</v>
      </c>
      <c r="S42" s="239">
        <f t="shared" si="6"/>
        <v>104.09899999999998</v>
      </c>
      <c r="T42" s="239">
        <f>SUM(T9+T10+T11+T22+T28+T35+T38+T41+T38)</f>
        <v>1487.1849999999999</v>
      </c>
      <c r="U42" s="239">
        <f t="shared" si="6"/>
        <v>53.617999999999995</v>
      </c>
      <c r="V42" s="239">
        <f t="shared" si="6"/>
        <v>129.72999999999999</v>
      </c>
      <c r="W42" s="240">
        <f t="shared" si="6"/>
        <v>127.67099999999999</v>
      </c>
      <c r="X42" s="221">
        <f t="shared" si="6"/>
        <v>119.06899999999999</v>
      </c>
      <c r="Y42" s="44">
        <f t="shared" si="6"/>
        <v>145.43599999999998</v>
      </c>
      <c r="Z42" s="44">
        <f t="shared" si="6"/>
        <v>69.89</v>
      </c>
      <c r="AA42" s="44">
        <f t="shared" si="6"/>
        <v>129.05099999999999</v>
      </c>
      <c r="AB42" s="44">
        <f t="shared" si="6"/>
        <v>79.150999999999996</v>
      </c>
      <c r="AC42" s="222">
        <f t="shared" si="6"/>
        <v>771.80399999999997</v>
      </c>
    </row>
    <row r="43" spans="1:32" s="2" customFormat="1" ht="18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32" s="2" customFormat="1" ht="18">
      <c r="A44" s="13"/>
      <c r="B44" s="14" t="s">
        <v>9</v>
      </c>
      <c r="C44" s="14"/>
      <c r="D44" s="14"/>
      <c r="E44" s="15"/>
      <c r="F44" s="14"/>
      <c r="G44" s="14" t="s">
        <v>64</v>
      </c>
      <c r="H44" s="14"/>
      <c r="I44" s="14"/>
      <c r="J44" s="14"/>
      <c r="K44" s="14"/>
    </row>
    <row r="45" spans="1:32" s="2" customFormat="1" ht="16.5" customHeight="1">
      <c r="A45" s="6"/>
      <c r="B45" s="1"/>
      <c r="C45" s="1"/>
      <c r="D45" s="1"/>
      <c r="E45" s="7" t="s">
        <v>54</v>
      </c>
      <c r="F45" s="1"/>
      <c r="G45" s="1"/>
      <c r="H45" s="1"/>
      <c r="I45" s="1"/>
      <c r="J45" s="1"/>
      <c r="K45" s="1"/>
    </row>
    <row r="46" spans="1:32" s="2" customFormat="1" ht="18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32" s="2" customFormat="1" ht="18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32" s="2" customFormat="1" ht="38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2" customFormat="1" ht="4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2" customFormat="1" ht="18">
      <c r="A51"/>
      <c r="B51" s="5"/>
      <c r="C51" s="5"/>
      <c r="D51" s="5"/>
      <c r="E51" s="5"/>
      <c r="F51" s="5"/>
      <c r="G51" s="5"/>
      <c r="H51" s="5"/>
      <c r="I51" s="5"/>
      <c r="J51" s="5"/>
      <c r="K51"/>
    </row>
    <row r="52" spans="1:11" s="2" customFormat="1" ht="18">
      <c r="A52"/>
      <c r="B52" s="5"/>
      <c r="C52" s="5"/>
      <c r="D52" s="5"/>
      <c r="E52" s="5"/>
      <c r="F52" s="5"/>
      <c r="G52" s="5"/>
      <c r="H52" s="5"/>
      <c r="I52" s="5"/>
      <c r="J52" s="5"/>
      <c r="K52"/>
    </row>
    <row r="53" spans="1:11" s="2" customFormat="1" ht="18">
      <c r="A53"/>
      <c r="B53" s="5"/>
      <c r="C53" s="5"/>
      <c r="D53" s="5"/>
      <c r="E53" s="5"/>
      <c r="F53" s="5"/>
      <c r="G53" s="5"/>
      <c r="H53" s="5"/>
      <c r="I53" s="5"/>
      <c r="J53" s="5"/>
      <c r="K53"/>
    </row>
    <row r="54" spans="1:11">
      <c r="B54" s="5"/>
      <c r="C54" s="5"/>
      <c r="D54" s="5"/>
      <c r="E54" s="5"/>
      <c r="F54" s="5"/>
      <c r="G54" s="5"/>
      <c r="H54" s="5"/>
      <c r="I54" s="5"/>
      <c r="J54" s="5"/>
    </row>
    <row r="55" spans="1:11">
      <c r="B55" s="5"/>
      <c r="C55" s="5"/>
      <c r="D55" s="5"/>
      <c r="E55" s="5"/>
      <c r="F55" s="5"/>
      <c r="G55" s="5"/>
      <c r="H55" s="5"/>
      <c r="I55" s="5"/>
      <c r="J55" s="5"/>
    </row>
    <row r="56" spans="1:11">
      <c r="B56" s="5"/>
      <c r="C56" s="5"/>
      <c r="D56" s="5"/>
      <c r="E56" s="5"/>
      <c r="F56" s="5"/>
      <c r="G56" s="5"/>
      <c r="H56" s="5"/>
      <c r="I56" s="5"/>
      <c r="J56" s="5"/>
    </row>
    <row r="57" spans="1:11">
      <c r="B57" s="5"/>
      <c r="C57" s="5"/>
      <c r="D57" s="5"/>
      <c r="E57" s="5"/>
      <c r="F57" s="5"/>
      <c r="G57" s="5"/>
      <c r="H57" s="5"/>
      <c r="I57" s="5"/>
      <c r="J57" s="5"/>
    </row>
    <row r="58" spans="1:11">
      <c r="B58" s="5"/>
      <c r="C58" s="5"/>
      <c r="D58" s="5"/>
      <c r="E58" s="5"/>
      <c r="F58" s="5"/>
      <c r="G58" s="5"/>
      <c r="H58" s="5"/>
      <c r="I58" s="5"/>
      <c r="J58" s="5"/>
    </row>
    <row r="59" spans="1:11">
      <c r="B59" s="5"/>
      <c r="C59" s="5"/>
      <c r="D59" s="5"/>
      <c r="E59" s="5"/>
      <c r="F59" s="5"/>
      <c r="G59" s="5"/>
      <c r="H59" s="5"/>
      <c r="I59" s="5"/>
      <c r="J59" s="5"/>
    </row>
    <row r="60" spans="1:11">
      <c r="B60" s="5"/>
      <c r="C60" s="5"/>
      <c r="D60" s="5"/>
      <c r="E60" s="5"/>
      <c r="F60" s="5"/>
      <c r="G60" s="5"/>
      <c r="H60" s="5"/>
      <c r="I60" s="5"/>
      <c r="J60" s="5"/>
    </row>
    <row r="61" spans="1:11">
      <c r="B61" s="5"/>
      <c r="C61" s="5"/>
      <c r="D61" s="5"/>
      <c r="E61" s="5"/>
      <c r="F61" s="5"/>
      <c r="G61" s="5"/>
      <c r="H61" s="5"/>
      <c r="I61" s="5"/>
      <c r="J61" s="5"/>
    </row>
    <row r="62" spans="1:11">
      <c r="B62" s="5"/>
      <c r="C62" s="5"/>
      <c r="D62" s="5"/>
      <c r="E62" s="5"/>
      <c r="F62" s="5"/>
      <c r="G62" s="5"/>
      <c r="H62" s="5"/>
      <c r="I62" s="5"/>
      <c r="J62" s="5"/>
    </row>
    <row r="63" spans="1:11">
      <c r="B63" s="5"/>
      <c r="C63" s="5"/>
      <c r="D63" s="5"/>
      <c r="E63" s="5"/>
      <c r="F63" s="5"/>
      <c r="G63" s="5"/>
      <c r="H63" s="5"/>
      <c r="I63" s="5"/>
      <c r="J63" s="5"/>
    </row>
    <row r="64" spans="1:11">
      <c r="B64" s="5"/>
      <c r="C64" s="5"/>
      <c r="D64" s="5"/>
      <c r="E64" s="5"/>
      <c r="F64" s="5"/>
      <c r="G64" s="5"/>
      <c r="H64" s="5"/>
      <c r="I64" s="5"/>
      <c r="J64" s="5"/>
    </row>
    <row r="65" spans="2:10">
      <c r="B65" s="5"/>
      <c r="C65" s="5"/>
      <c r="D65" s="5"/>
      <c r="E65" s="5"/>
      <c r="F65" s="5"/>
      <c r="G65" s="5"/>
      <c r="H65" s="5"/>
      <c r="I65" s="5"/>
      <c r="J65" s="5"/>
    </row>
    <row r="66" spans="2:10">
      <c r="B66" s="5"/>
      <c r="C66" s="5"/>
      <c r="D66" s="5"/>
      <c r="E66" s="5"/>
      <c r="F66" s="5"/>
      <c r="G66" s="5"/>
      <c r="H66" s="5"/>
      <c r="I66" s="5"/>
      <c r="J66" s="5"/>
    </row>
    <row r="67" spans="2:10">
      <c r="B67" s="5"/>
      <c r="C67" s="5"/>
      <c r="D67" s="5"/>
      <c r="E67" s="5"/>
      <c r="F67" s="5"/>
      <c r="G67" s="5"/>
      <c r="H67" s="5"/>
      <c r="I67" s="5"/>
      <c r="J67" s="5"/>
    </row>
    <row r="68" spans="2:10">
      <c r="B68" s="5"/>
      <c r="C68" s="5"/>
      <c r="D68" s="5"/>
      <c r="E68" s="5"/>
      <c r="F68" s="5"/>
      <c r="G68" s="5"/>
      <c r="H68" s="5"/>
      <c r="I68" s="5"/>
      <c r="J68" s="5"/>
    </row>
    <row r="69" spans="2:10">
      <c r="B69" s="5"/>
      <c r="C69" s="5"/>
      <c r="D69" s="5"/>
      <c r="E69" s="5"/>
      <c r="F69" s="5"/>
      <c r="G69" s="5"/>
      <c r="H69" s="5"/>
      <c r="I69" s="5"/>
      <c r="J69" s="5"/>
    </row>
    <row r="70" spans="2:10">
      <c r="B70" s="5"/>
      <c r="C70" s="5"/>
      <c r="D70" s="5"/>
      <c r="E70" s="5"/>
      <c r="F70" s="5"/>
      <c r="G70" s="5"/>
      <c r="H70" s="5"/>
      <c r="I70" s="5"/>
      <c r="J70" s="5"/>
    </row>
    <row r="71" spans="2:10">
      <c r="B71" s="5"/>
      <c r="C71" s="5"/>
      <c r="D71" s="5"/>
      <c r="E71" s="5"/>
      <c r="F71" s="5"/>
      <c r="G71" s="5"/>
      <c r="H71" s="5"/>
      <c r="I71" s="5"/>
      <c r="J71" s="5"/>
    </row>
    <row r="72" spans="2:10">
      <c r="B72" s="5"/>
      <c r="C72" s="5"/>
      <c r="D72" s="5"/>
      <c r="E72" s="5"/>
      <c r="F72" s="5"/>
      <c r="G72" s="5"/>
      <c r="H72" s="5"/>
      <c r="I72" s="5"/>
      <c r="J72" s="5"/>
    </row>
    <row r="73" spans="2:10">
      <c r="B73" s="5"/>
      <c r="C73" s="5"/>
      <c r="D73" s="5"/>
      <c r="E73" s="5"/>
      <c r="F73" s="5"/>
      <c r="G73" s="5"/>
      <c r="H73" s="5"/>
      <c r="I73" s="5"/>
      <c r="J73" s="5"/>
    </row>
    <row r="74" spans="2:10">
      <c r="B74" s="5"/>
      <c r="C74" s="5"/>
      <c r="D74" s="5"/>
      <c r="E74" s="5"/>
      <c r="F74" s="5"/>
      <c r="G74" s="5"/>
      <c r="H74" s="5"/>
      <c r="I74" s="5"/>
      <c r="J74" s="5"/>
    </row>
    <row r="75" spans="2:10">
      <c r="B75" s="5"/>
      <c r="C75" s="5"/>
      <c r="D75" s="5"/>
      <c r="E75" s="5"/>
      <c r="F75" s="5"/>
      <c r="G75" s="5"/>
      <c r="H75" s="5"/>
      <c r="I75" s="5"/>
      <c r="J75" s="5"/>
    </row>
    <row r="76" spans="2:10">
      <c r="B76" s="5"/>
      <c r="C76" s="5"/>
      <c r="D76" s="5"/>
      <c r="E76" s="5"/>
      <c r="F76" s="5"/>
      <c r="G76" s="5"/>
      <c r="H76" s="5"/>
      <c r="I76" s="5"/>
      <c r="J76" s="5"/>
    </row>
    <row r="77" spans="2:10">
      <c r="B77" s="5"/>
      <c r="C77" s="5"/>
      <c r="D77" s="5"/>
      <c r="E77" s="5"/>
      <c r="F77" s="5"/>
      <c r="G77" s="5"/>
      <c r="H77" s="5"/>
      <c r="I77" s="5"/>
      <c r="J77" s="5"/>
    </row>
    <row r="78" spans="2:10">
      <c r="B78" s="5"/>
      <c r="C78" s="5"/>
      <c r="D78" s="5"/>
      <c r="E78" s="5"/>
      <c r="F78" s="5"/>
      <c r="G78" s="5"/>
      <c r="H78" s="5"/>
      <c r="I78" s="5"/>
      <c r="J78" s="5"/>
    </row>
    <row r="79" spans="2:10">
      <c r="B79" s="5"/>
      <c r="C79" s="5"/>
      <c r="D79" s="5"/>
      <c r="E79" s="5"/>
      <c r="F79" s="5"/>
      <c r="G79" s="5"/>
      <c r="H79" s="5"/>
      <c r="I79" s="5"/>
      <c r="J79" s="5"/>
    </row>
    <row r="80" spans="2:10">
      <c r="B80" s="5"/>
      <c r="C80" s="5"/>
      <c r="D80" s="5"/>
      <c r="E80" s="5"/>
      <c r="F80" s="5"/>
      <c r="G80" s="5"/>
      <c r="H80" s="5"/>
      <c r="I80" s="5"/>
      <c r="J80" s="5"/>
    </row>
    <row r="81" spans="2:10">
      <c r="B81" s="5"/>
      <c r="C81" s="5"/>
      <c r="D81" s="5"/>
      <c r="E81" s="5"/>
      <c r="F81" s="5"/>
      <c r="G81" s="5"/>
      <c r="H81" s="5"/>
      <c r="I81" s="5"/>
      <c r="J81" s="5"/>
    </row>
    <row r="82" spans="2:10">
      <c r="B82" s="5"/>
      <c r="C82" s="5"/>
      <c r="D82" s="5"/>
      <c r="E82" s="5"/>
      <c r="F82" s="5"/>
      <c r="G82" s="5"/>
      <c r="H82" s="5"/>
      <c r="I82" s="5"/>
      <c r="J82" s="5"/>
    </row>
    <row r="83" spans="2:10">
      <c r="B83" s="5"/>
      <c r="C83" s="5"/>
      <c r="D83" s="5"/>
      <c r="E83" s="5"/>
      <c r="F83" s="5"/>
      <c r="G83" s="5"/>
      <c r="H83" s="5"/>
      <c r="I83" s="5"/>
      <c r="J83" s="5"/>
    </row>
    <row r="84" spans="2:10">
      <c r="B84" s="5"/>
      <c r="C84" s="5"/>
      <c r="D84" s="5"/>
      <c r="E84" s="5"/>
      <c r="F84" s="5"/>
      <c r="G84" s="5"/>
      <c r="H84" s="5"/>
      <c r="I84" s="5"/>
      <c r="J84" s="5"/>
    </row>
    <row r="85" spans="2:10">
      <c r="B85" s="5"/>
      <c r="C85" s="5"/>
      <c r="D85" s="5"/>
      <c r="E85" s="5"/>
      <c r="F85" s="5"/>
      <c r="G85" s="5"/>
      <c r="H85" s="5"/>
      <c r="I85" s="5"/>
      <c r="J85" s="5"/>
    </row>
    <row r="86" spans="2:10">
      <c r="B86" s="5"/>
      <c r="C86" s="5"/>
      <c r="D86" s="5"/>
      <c r="E86" s="5"/>
      <c r="F86" s="5"/>
      <c r="G86" s="5"/>
      <c r="H86" s="5"/>
      <c r="I86" s="5"/>
      <c r="J86" s="5"/>
    </row>
    <row r="87" spans="2:10">
      <c r="B87" s="5"/>
      <c r="C87" s="5"/>
      <c r="D87" s="5"/>
      <c r="E87" s="5"/>
      <c r="F87" s="5"/>
      <c r="G87" s="5"/>
      <c r="H87" s="5"/>
      <c r="I87" s="5"/>
      <c r="J87" s="5"/>
    </row>
    <row r="88" spans="2:10">
      <c r="B88" s="5"/>
      <c r="C88" s="5"/>
      <c r="D88" s="5"/>
      <c r="E88" s="5"/>
      <c r="F88" s="5"/>
      <c r="G88" s="5"/>
      <c r="H88" s="5"/>
      <c r="I88" s="5"/>
      <c r="J88" s="5"/>
    </row>
    <row r="89" spans="2:10">
      <c r="B89" s="5"/>
      <c r="C89" s="5"/>
      <c r="D89" s="5"/>
      <c r="E89" s="5"/>
      <c r="F89" s="5"/>
      <c r="G89" s="5"/>
      <c r="H89" s="5"/>
      <c r="I89" s="5"/>
      <c r="J89" s="5"/>
    </row>
    <row r="90" spans="2:10">
      <c r="B90" s="5"/>
      <c r="C90" s="5"/>
      <c r="D90" s="5"/>
      <c r="E90" s="5"/>
      <c r="F90" s="5"/>
      <c r="G90" s="5"/>
      <c r="H90" s="5"/>
      <c r="I90" s="5"/>
      <c r="J90" s="5"/>
    </row>
    <row r="91" spans="2:10">
      <c r="B91" s="5"/>
      <c r="C91" s="5"/>
      <c r="D91" s="5"/>
      <c r="E91" s="5"/>
      <c r="F91" s="5"/>
      <c r="G91" s="5"/>
      <c r="H91" s="5"/>
      <c r="I91" s="5"/>
      <c r="J91" s="5"/>
    </row>
    <row r="92" spans="2:10">
      <c r="B92" s="5"/>
      <c r="C92" s="5"/>
      <c r="D92" s="5"/>
      <c r="E92" s="5"/>
      <c r="F92" s="5"/>
      <c r="G92" s="5"/>
      <c r="H92" s="5"/>
      <c r="I92" s="5"/>
      <c r="J92" s="5"/>
    </row>
    <row r="93" spans="2:10">
      <c r="B93" s="5"/>
      <c r="C93" s="5"/>
      <c r="D93" s="5"/>
      <c r="E93" s="5"/>
      <c r="F93" s="5"/>
      <c r="G93" s="5"/>
      <c r="H93" s="5"/>
      <c r="I93" s="5"/>
      <c r="J93" s="5"/>
    </row>
    <row r="94" spans="2:10">
      <c r="B94" s="5"/>
      <c r="C94" s="5"/>
      <c r="D94" s="5"/>
      <c r="E94" s="5"/>
      <c r="F94" s="5"/>
      <c r="G94" s="5"/>
      <c r="H94" s="5"/>
      <c r="I94" s="5"/>
      <c r="J94" s="5"/>
    </row>
    <row r="95" spans="2:10">
      <c r="B95" s="5"/>
      <c r="C95" s="5"/>
      <c r="D95" s="5"/>
      <c r="E95" s="5"/>
      <c r="F95" s="5"/>
      <c r="G95" s="5"/>
      <c r="H95" s="5"/>
      <c r="I95" s="5"/>
      <c r="J95" s="5"/>
    </row>
    <row r="96" spans="2:10">
      <c r="B96" s="5"/>
      <c r="C96" s="5"/>
      <c r="D96" s="5"/>
      <c r="E96" s="5"/>
      <c r="F96" s="5"/>
      <c r="G96" s="5"/>
      <c r="H96" s="5"/>
      <c r="I96" s="5"/>
      <c r="J96" s="5"/>
    </row>
    <row r="97" spans="2:10">
      <c r="B97" s="5"/>
      <c r="C97" s="5"/>
      <c r="D97" s="5"/>
      <c r="E97" s="5"/>
      <c r="F97" s="5"/>
      <c r="G97" s="5"/>
      <c r="H97" s="5"/>
      <c r="I97" s="5"/>
      <c r="J97" s="5"/>
    </row>
    <row r="98" spans="2:10">
      <c r="B98" s="5"/>
      <c r="C98" s="5"/>
      <c r="D98" s="5"/>
      <c r="E98" s="5"/>
      <c r="F98" s="5"/>
      <c r="G98" s="5"/>
      <c r="H98" s="5"/>
      <c r="I98" s="5"/>
      <c r="J98" s="5"/>
    </row>
    <row r="99" spans="2:10">
      <c r="B99" s="5"/>
      <c r="C99" s="5"/>
      <c r="D99" s="5"/>
      <c r="E99" s="5"/>
      <c r="F99" s="5"/>
      <c r="G99" s="5"/>
      <c r="H99" s="5"/>
      <c r="I99" s="5"/>
      <c r="J99" s="5"/>
    </row>
    <row r="100" spans="2:10">
      <c r="B100" s="5"/>
      <c r="C100" s="5"/>
      <c r="D100" s="5"/>
      <c r="E100" s="5"/>
      <c r="F100" s="5"/>
      <c r="G100" s="5"/>
      <c r="H100" s="5"/>
      <c r="I100" s="5"/>
      <c r="J100" s="5"/>
    </row>
    <row r="101" spans="2:10">
      <c r="B101" s="5"/>
      <c r="C101" s="5"/>
      <c r="D101" s="5"/>
      <c r="E101" s="5"/>
      <c r="F101" s="5"/>
      <c r="G101" s="5"/>
      <c r="H101" s="5"/>
      <c r="I101" s="5"/>
      <c r="J101" s="5"/>
    </row>
    <row r="102" spans="2:10">
      <c r="B102" s="5"/>
      <c r="C102" s="5"/>
      <c r="D102" s="5"/>
      <c r="E102" s="5"/>
      <c r="F102" s="5"/>
      <c r="G102" s="5"/>
      <c r="H102" s="5"/>
      <c r="I102" s="5"/>
      <c r="J102" s="5"/>
    </row>
    <row r="103" spans="2:10">
      <c r="B103" s="5"/>
      <c r="C103" s="5"/>
      <c r="D103" s="5"/>
      <c r="E103" s="5"/>
      <c r="F103" s="5"/>
      <c r="G103" s="5"/>
      <c r="H103" s="5"/>
      <c r="I103" s="5"/>
      <c r="J103" s="5"/>
    </row>
    <row r="104" spans="2:10">
      <c r="B104" s="5"/>
      <c r="C104" s="5"/>
      <c r="D104" s="5"/>
      <c r="E104" s="5"/>
      <c r="F104" s="5"/>
      <c r="G104" s="5"/>
      <c r="H104" s="5"/>
      <c r="I104" s="5"/>
      <c r="J104" s="5"/>
    </row>
    <row r="105" spans="2:10">
      <c r="B105" s="5"/>
      <c r="C105" s="5"/>
      <c r="D105" s="5"/>
      <c r="E105" s="5"/>
      <c r="F105" s="5"/>
      <c r="G105" s="5"/>
      <c r="H105" s="5"/>
      <c r="I105" s="5"/>
      <c r="J105" s="5"/>
    </row>
    <row r="106" spans="2:10">
      <c r="B106" s="5"/>
      <c r="C106" s="5"/>
      <c r="D106" s="5"/>
      <c r="E106" s="5"/>
      <c r="F106" s="5"/>
      <c r="G106" s="5"/>
      <c r="H106" s="5"/>
      <c r="I106" s="5"/>
      <c r="J106" s="5"/>
    </row>
    <row r="107" spans="2:10">
      <c r="B107" s="5"/>
      <c r="C107" s="5"/>
      <c r="D107" s="5"/>
      <c r="E107" s="5"/>
      <c r="F107" s="5"/>
      <c r="G107" s="5"/>
      <c r="H107" s="5"/>
      <c r="I107" s="5"/>
      <c r="J107" s="5"/>
    </row>
    <row r="108" spans="2:10">
      <c r="B108" s="5"/>
      <c r="C108" s="5"/>
      <c r="D108" s="5"/>
      <c r="E108" s="5"/>
      <c r="F108" s="5"/>
      <c r="G108" s="5"/>
      <c r="H108" s="5"/>
      <c r="I108" s="5"/>
      <c r="J108" s="5"/>
    </row>
    <row r="109" spans="2:10">
      <c r="B109" s="5"/>
      <c r="C109" s="5"/>
      <c r="D109" s="5"/>
      <c r="E109" s="5"/>
      <c r="F109" s="5"/>
      <c r="G109" s="5"/>
      <c r="H109" s="5"/>
      <c r="I109" s="5"/>
      <c r="J109" s="5"/>
    </row>
    <row r="110" spans="2:10">
      <c r="B110" s="5"/>
      <c r="C110" s="5"/>
      <c r="D110" s="5"/>
      <c r="E110" s="5"/>
      <c r="F110" s="5"/>
      <c r="G110" s="5"/>
      <c r="H110" s="5"/>
      <c r="I110" s="5"/>
      <c r="J110" s="5"/>
    </row>
    <row r="111" spans="2:10">
      <c r="B111" s="5"/>
      <c r="C111" s="5"/>
      <c r="D111" s="5"/>
      <c r="E111" s="5"/>
      <c r="F111" s="5"/>
      <c r="G111" s="5"/>
      <c r="H111" s="5"/>
      <c r="I111" s="5"/>
      <c r="J111" s="5"/>
    </row>
    <row r="112" spans="2:10">
      <c r="B112" s="5"/>
      <c r="C112" s="5"/>
      <c r="D112" s="5"/>
      <c r="E112" s="5"/>
      <c r="F112" s="5"/>
      <c r="G112" s="5"/>
      <c r="H112" s="5"/>
      <c r="I112" s="5"/>
      <c r="J112" s="5"/>
    </row>
    <row r="113" spans="2:10">
      <c r="B113" s="5"/>
      <c r="C113" s="5"/>
      <c r="D113" s="5"/>
      <c r="E113" s="5"/>
      <c r="F113" s="5"/>
      <c r="G113" s="5"/>
      <c r="H113" s="5"/>
      <c r="I113" s="5"/>
      <c r="J113" s="5"/>
    </row>
    <row r="114" spans="2:10">
      <c r="B114" s="5"/>
      <c r="C114" s="5"/>
      <c r="D114" s="5"/>
      <c r="E114" s="5"/>
      <c r="F114" s="5"/>
      <c r="G114" s="5"/>
      <c r="H114" s="5"/>
      <c r="I114" s="5"/>
      <c r="J114" s="5"/>
    </row>
    <row r="115" spans="2:10">
      <c r="B115" s="5"/>
      <c r="C115" s="5"/>
      <c r="D115" s="5"/>
      <c r="E115" s="5"/>
      <c r="F115" s="5"/>
      <c r="G115" s="5"/>
      <c r="H115" s="5"/>
      <c r="I115" s="5"/>
      <c r="J115" s="5"/>
    </row>
    <row r="116" spans="2:10">
      <c r="B116" s="5"/>
      <c r="C116" s="5"/>
      <c r="D116" s="5"/>
      <c r="E116" s="5"/>
      <c r="F116" s="5"/>
      <c r="G116" s="5"/>
      <c r="H116" s="5"/>
      <c r="I116" s="5"/>
      <c r="J116" s="5"/>
    </row>
    <row r="117" spans="2:10">
      <c r="B117" s="5"/>
      <c r="C117" s="5"/>
      <c r="D117" s="5"/>
      <c r="E117" s="5"/>
      <c r="F117" s="5"/>
      <c r="G117" s="5"/>
      <c r="H117" s="5"/>
      <c r="I117" s="5"/>
      <c r="J117" s="5"/>
    </row>
    <row r="118" spans="2:10">
      <c r="B118" s="5"/>
      <c r="C118" s="5"/>
      <c r="D118" s="5"/>
      <c r="E118" s="5"/>
      <c r="F118" s="5"/>
      <c r="G118" s="5"/>
      <c r="H118" s="5"/>
      <c r="I118" s="5"/>
      <c r="J118" s="5"/>
    </row>
    <row r="119" spans="2:10">
      <c r="B119" s="5"/>
      <c r="C119" s="5"/>
      <c r="D119" s="5"/>
      <c r="E119" s="5"/>
      <c r="F119" s="5"/>
      <c r="G119" s="5"/>
      <c r="H119" s="5"/>
      <c r="I119" s="5"/>
      <c r="J119" s="5"/>
    </row>
    <row r="120" spans="2:10">
      <c r="B120" s="5"/>
      <c r="C120" s="5"/>
      <c r="D120" s="5"/>
      <c r="E120" s="5"/>
      <c r="F120" s="5"/>
      <c r="G120" s="5"/>
      <c r="H120" s="5"/>
      <c r="I120" s="5"/>
      <c r="J120" s="5"/>
    </row>
    <row r="121" spans="2:10">
      <c r="B121" s="5"/>
      <c r="C121" s="5"/>
      <c r="D121" s="5"/>
      <c r="E121" s="5"/>
      <c r="F121" s="5"/>
      <c r="G121" s="5"/>
      <c r="H121" s="5"/>
      <c r="I121" s="5"/>
      <c r="J121" s="5"/>
    </row>
    <row r="122" spans="2:10">
      <c r="B122" s="5"/>
      <c r="C122" s="5"/>
      <c r="D122" s="5"/>
      <c r="E122" s="5"/>
      <c r="F122" s="5"/>
      <c r="G122" s="5"/>
      <c r="H122" s="5"/>
      <c r="I122" s="5"/>
      <c r="J122" s="5"/>
    </row>
    <row r="123" spans="2:10">
      <c r="B123" s="5"/>
      <c r="C123" s="5"/>
      <c r="D123" s="5"/>
      <c r="E123" s="5"/>
      <c r="F123" s="5"/>
      <c r="G123" s="5"/>
      <c r="H123" s="5"/>
      <c r="I123" s="5"/>
      <c r="J123" s="5"/>
    </row>
    <row r="124" spans="2:10">
      <c r="B124" s="5"/>
      <c r="C124" s="5"/>
      <c r="D124" s="5"/>
      <c r="E124" s="5"/>
      <c r="F124" s="5"/>
      <c r="G124" s="5"/>
      <c r="H124" s="5"/>
      <c r="I124" s="5"/>
      <c r="J124" s="5"/>
    </row>
    <row r="125" spans="2:10">
      <c r="B125" s="5"/>
      <c r="C125" s="5"/>
      <c r="D125" s="5"/>
      <c r="E125" s="5"/>
      <c r="F125" s="5"/>
      <c r="G125" s="5"/>
      <c r="H125" s="5"/>
      <c r="I125" s="5"/>
      <c r="J125" s="5"/>
    </row>
  </sheetData>
  <mergeCells count="20">
    <mergeCell ref="P7:Q7"/>
    <mergeCell ref="F7:G7"/>
    <mergeCell ref="H7:I7"/>
    <mergeCell ref="J7:K7"/>
    <mergeCell ref="J1:K1"/>
    <mergeCell ref="A2:K2"/>
    <mergeCell ref="A3:K3"/>
    <mergeCell ref="A4:K4"/>
    <mergeCell ref="A6:A8"/>
    <mergeCell ref="B6:B8"/>
    <mergeCell ref="V7:W7"/>
    <mergeCell ref="X7:Y7"/>
    <mergeCell ref="Z7:AA7"/>
    <mergeCell ref="AB7:AC7"/>
    <mergeCell ref="F6:AC6"/>
    <mergeCell ref="C6:E7"/>
    <mergeCell ref="L7:M7"/>
    <mergeCell ref="N7:O7"/>
    <mergeCell ref="R7:S7"/>
    <mergeCell ref="T7:U7"/>
  </mergeCells>
  <phoneticPr fontId="0" type="noConversion"/>
  <pageMargins left="0" right="0" top="0" bottom="0" header="0.2" footer="0.2"/>
  <pageSetup paperSize="9" scale="7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3"/>
  <sheetViews>
    <sheetView topLeftCell="A25" workbookViewId="0">
      <selection activeCell="B44" sqref="B44"/>
    </sheetView>
  </sheetViews>
  <sheetFormatPr defaultRowHeight="12.75"/>
  <cols>
    <col min="1" max="1" width="8.85546875" customWidth="1"/>
    <col min="2" max="2" width="51.140625" customWidth="1"/>
    <col min="3" max="3" width="11.85546875" customWidth="1"/>
    <col min="4" max="4" width="13.85546875" customWidth="1"/>
    <col min="5" max="5" width="15.5703125" customWidth="1"/>
    <col min="7" max="7" width="12" customWidth="1"/>
    <col min="9" max="9" width="13.140625" customWidth="1"/>
    <col min="11" max="11" width="12.140625" customWidth="1"/>
    <col min="13" max="13" width="10.140625" customWidth="1"/>
    <col min="14" max="14" width="12.85546875" customWidth="1"/>
    <col min="15" max="15" width="14.5703125" customWidth="1"/>
    <col min="17" max="17" width="10" customWidth="1"/>
    <col min="19" max="19" width="10.42578125" customWidth="1"/>
    <col min="21" max="21" width="9.85546875" customWidth="1"/>
    <col min="23" max="23" width="9.85546875" customWidth="1"/>
    <col min="25" max="25" width="9.85546875" customWidth="1"/>
    <col min="27" max="27" width="9.85546875" customWidth="1"/>
    <col min="29" max="29" width="11.140625" customWidth="1"/>
  </cols>
  <sheetData>
    <row r="1" spans="1:29" ht="20.25">
      <c r="A1" s="290" t="s">
        <v>98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  <c r="M1" s="291"/>
    </row>
    <row r="2" spans="1:29" ht="15.75">
      <c r="A2" s="292" t="s">
        <v>60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29" ht="15.75">
      <c r="A3" s="294" t="s">
        <v>12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29" ht="15" customHeight="1" thickBot="1">
      <c r="A4" s="14"/>
      <c r="B4" s="8" t="s">
        <v>104</v>
      </c>
      <c r="C4" s="14"/>
      <c r="D4" s="14"/>
      <c r="E4" s="14"/>
      <c r="F4" s="14"/>
      <c r="G4" s="14"/>
      <c r="H4" s="14"/>
      <c r="I4" s="14"/>
      <c r="J4" s="14"/>
      <c r="K4" s="14" t="s">
        <v>10</v>
      </c>
    </row>
    <row r="5" spans="1:29" ht="15.6" customHeight="1" thickBot="1">
      <c r="A5" s="295" t="s">
        <v>0</v>
      </c>
      <c r="B5" s="298" t="s">
        <v>13</v>
      </c>
      <c r="C5" s="301" t="s">
        <v>109</v>
      </c>
      <c r="D5" s="301"/>
      <c r="E5" s="302"/>
      <c r="F5" s="305" t="s">
        <v>4</v>
      </c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7"/>
    </row>
    <row r="6" spans="1:29" ht="15.75">
      <c r="A6" s="296"/>
      <c r="B6" s="299"/>
      <c r="C6" s="303"/>
      <c r="D6" s="303"/>
      <c r="E6" s="304"/>
      <c r="F6" s="295" t="s">
        <v>5</v>
      </c>
      <c r="G6" s="308"/>
      <c r="H6" s="309" t="s">
        <v>6</v>
      </c>
      <c r="I6" s="310"/>
      <c r="J6" s="295" t="s">
        <v>7</v>
      </c>
      <c r="K6" s="308"/>
      <c r="L6" s="309" t="s">
        <v>67</v>
      </c>
      <c r="M6" s="310"/>
      <c r="N6" s="295" t="s">
        <v>68</v>
      </c>
      <c r="O6" s="308"/>
      <c r="P6" s="309" t="s">
        <v>69</v>
      </c>
      <c r="Q6" s="310"/>
      <c r="R6" s="295" t="s">
        <v>76</v>
      </c>
      <c r="S6" s="308"/>
      <c r="T6" s="309" t="s">
        <v>77</v>
      </c>
      <c r="U6" s="310"/>
      <c r="V6" s="295" t="s">
        <v>78</v>
      </c>
      <c r="W6" s="308"/>
      <c r="X6" s="309" t="s">
        <v>79</v>
      </c>
      <c r="Y6" s="310"/>
      <c r="Z6" s="295" t="s">
        <v>80</v>
      </c>
      <c r="AA6" s="308"/>
      <c r="AB6" s="309" t="s">
        <v>81</v>
      </c>
      <c r="AC6" s="311"/>
    </row>
    <row r="7" spans="1:29" ht="16.5" thickBot="1">
      <c r="A7" s="297"/>
      <c r="B7" s="300"/>
      <c r="C7" s="58" t="s">
        <v>1</v>
      </c>
      <c r="D7" s="4" t="s">
        <v>2</v>
      </c>
      <c r="E7" s="72" t="s">
        <v>3</v>
      </c>
      <c r="F7" s="58" t="s">
        <v>1</v>
      </c>
      <c r="G7" s="72" t="s">
        <v>2</v>
      </c>
      <c r="H7" s="68" t="s">
        <v>1</v>
      </c>
      <c r="I7" s="64" t="s">
        <v>2</v>
      </c>
      <c r="J7" s="58" t="s">
        <v>1</v>
      </c>
      <c r="K7" s="72" t="s">
        <v>2</v>
      </c>
      <c r="L7" s="68" t="s">
        <v>1</v>
      </c>
      <c r="M7" s="64" t="s">
        <v>2</v>
      </c>
      <c r="N7" s="58" t="s">
        <v>1</v>
      </c>
      <c r="O7" s="72" t="s">
        <v>2</v>
      </c>
      <c r="P7" s="68" t="s">
        <v>1</v>
      </c>
      <c r="Q7" s="64" t="s">
        <v>2</v>
      </c>
      <c r="R7" s="58" t="s">
        <v>1</v>
      </c>
      <c r="S7" s="72" t="s">
        <v>2</v>
      </c>
      <c r="T7" s="68" t="s">
        <v>1</v>
      </c>
      <c r="U7" s="64" t="s">
        <v>2</v>
      </c>
      <c r="V7" s="58" t="s">
        <v>1</v>
      </c>
      <c r="W7" s="72" t="s">
        <v>2</v>
      </c>
      <c r="X7" s="68" t="s">
        <v>1</v>
      </c>
      <c r="Y7" s="64" t="s">
        <v>2</v>
      </c>
      <c r="Z7" s="58" t="s">
        <v>1</v>
      </c>
      <c r="AA7" s="72" t="s">
        <v>2</v>
      </c>
      <c r="AB7" s="68" t="s">
        <v>1</v>
      </c>
      <c r="AC7" s="72" t="s">
        <v>2</v>
      </c>
    </row>
    <row r="8" spans="1:29" ht="18.75">
      <c r="A8" s="252">
        <v>1</v>
      </c>
      <c r="B8" s="253" t="s">
        <v>14</v>
      </c>
      <c r="C8" s="254"/>
      <c r="D8" s="255"/>
      <c r="E8" s="130"/>
      <c r="F8" s="123"/>
      <c r="G8" s="46"/>
      <c r="H8" s="124"/>
      <c r="I8" s="49"/>
      <c r="J8" s="85"/>
      <c r="K8" s="46"/>
      <c r="L8" s="107"/>
      <c r="M8" s="108"/>
      <c r="N8" s="109"/>
      <c r="O8" s="110"/>
      <c r="P8" s="107"/>
      <c r="Q8" s="108"/>
      <c r="R8" s="109"/>
      <c r="S8" s="110"/>
      <c r="T8" s="107"/>
      <c r="U8" s="108"/>
      <c r="V8" s="109"/>
      <c r="W8" s="110"/>
      <c r="X8" s="107"/>
      <c r="Y8" s="108"/>
      <c r="Z8" s="109"/>
      <c r="AA8" s="110"/>
      <c r="AB8" s="107"/>
      <c r="AC8" s="110"/>
    </row>
    <row r="9" spans="1:29" ht="18.75">
      <c r="A9" s="9">
        <v>2</v>
      </c>
      <c r="B9" s="256" t="s">
        <v>15</v>
      </c>
      <c r="C9" s="257"/>
      <c r="D9" s="258"/>
      <c r="E9" s="131"/>
      <c r="F9" s="75"/>
      <c r="G9" s="24"/>
      <c r="H9" s="70"/>
      <c r="I9" s="50"/>
      <c r="J9" s="86"/>
      <c r="K9" s="24"/>
      <c r="L9" s="79"/>
      <c r="M9" s="60"/>
      <c r="N9" s="90"/>
      <c r="O9" s="91"/>
      <c r="P9" s="79"/>
      <c r="Q9" s="60"/>
      <c r="R9" s="90"/>
      <c r="S9" s="91"/>
      <c r="T9" s="79"/>
      <c r="U9" s="60"/>
      <c r="V9" s="90"/>
      <c r="W9" s="91"/>
      <c r="X9" s="79"/>
      <c r="Y9" s="60"/>
      <c r="Z9" s="90"/>
      <c r="AA9" s="91"/>
      <c r="AB9" s="79"/>
      <c r="AC9" s="91"/>
    </row>
    <row r="10" spans="1:29" ht="18.75">
      <c r="A10" s="9">
        <v>3</v>
      </c>
      <c r="B10" s="256" t="s">
        <v>26</v>
      </c>
      <c r="C10" s="259">
        <f>SUM(F10+H10+J10+L10+N10+P10+R10+T10+V10+X10+Z10+AB10)</f>
        <v>0</v>
      </c>
      <c r="D10" s="260">
        <f>SUM(G10+I10+K10+M10+O10+Q10+S10+U10+W10+Y10+AA10+AC10)</f>
        <v>0</v>
      </c>
      <c r="E10" s="131" t="e">
        <f>SUM(D10*100/C10)</f>
        <v>#DIV/0!</v>
      </c>
      <c r="F10" s="75">
        <v>0</v>
      </c>
      <c r="G10" s="24">
        <v>0</v>
      </c>
      <c r="H10" s="70">
        <v>0</v>
      </c>
      <c r="I10" s="50">
        <v>0</v>
      </c>
      <c r="J10" s="86">
        <v>0</v>
      </c>
      <c r="K10" s="24">
        <v>0</v>
      </c>
      <c r="L10" s="80">
        <v>0</v>
      </c>
      <c r="M10" s="61"/>
      <c r="N10" s="92">
        <v>0</v>
      </c>
      <c r="O10" s="93"/>
      <c r="P10" s="80">
        <v>0</v>
      </c>
      <c r="Q10" s="48"/>
      <c r="R10" s="95"/>
      <c r="S10" s="24"/>
      <c r="T10" s="70"/>
      <c r="U10" s="50"/>
      <c r="V10" s="75"/>
      <c r="W10" s="24"/>
      <c r="X10" s="70"/>
      <c r="Y10" s="50"/>
      <c r="Z10" s="75"/>
      <c r="AA10" s="24"/>
      <c r="AB10" s="70"/>
      <c r="AC10" s="24"/>
    </row>
    <row r="11" spans="1:29" ht="18.75">
      <c r="A11" s="9"/>
      <c r="B11" s="256" t="s">
        <v>16</v>
      </c>
      <c r="C11" s="259">
        <f t="shared" ref="C11:D39" si="0">SUM(F11+H11+J11+L11+N11+P11+R11+T11+V11+X11+Z11+AB11)</f>
        <v>0</v>
      </c>
      <c r="D11" s="260">
        <f t="shared" si="0"/>
        <v>0</v>
      </c>
      <c r="E11" s="131"/>
      <c r="F11" s="75"/>
      <c r="G11" s="24"/>
      <c r="H11" s="70"/>
      <c r="I11" s="50"/>
      <c r="J11" s="86"/>
      <c r="K11" s="24"/>
      <c r="L11" s="80"/>
      <c r="M11" s="61"/>
      <c r="N11" s="92"/>
      <c r="O11" s="93"/>
      <c r="P11" s="80"/>
      <c r="Q11" s="61"/>
      <c r="R11" s="95"/>
      <c r="S11" s="24"/>
      <c r="T11" s="70"/>
      <c r="U11" s="50"/>
      <c r="V11" s="75"/>
      <c r="W11" s="24"/>
      <c r="X11" s="70"/>
      <c r="Y11" s="50"/>
      <c r="Z11" s="75"/>
      <c r="AA11" s="24"/>
      <c r="AB11" s="70"/>
      <c r="AC11" s="24"/>
    </row>
    <row r="12" spans="1:29" ht="18.75">
      <c r="A12" s="11" t="s">
        <v>35</v>
      </c>
      <c r="B12" s="256" t="s">
        <v>17</v>
      </c>
      <c r="C12" s="259">
        <f t="shared" si="0"/>
        <v>0</v>
      </c>
      <c r="D12" s="260">
        <f t="shared" si="0"/>
        <v>0</v>
      </c>
      <c r="E12" s="131"/>
      <c r="F12" s="75">
        <v>0</v>
      </c>
      <c r="G12" s="24">
        <v>0</v>
      </c>
      <c r="H12" s="70">
        <v>0</v>
      </c>
      <c r="I12" s="50">
        <v>0</v>
      </c>
      <c r="J12" s="86">
        <v>0</v>
      </c>
      <c r="K12" s="24">
        <v>0</v>
      </c>
      <c r="L12" s="80">
        <v>0</v>
      </c>
      <c r="M12" s="61"/>
      <c r="N12" s="92">
        <v>0</v>
      </c>
      <c r="O12" s="93"/>
      <c r="P12" s="80">
        <v>0</v>
      </c>
      <c r="Q12" s="61"/>
      <c r="R12" s="95"/>
      <c r="S12" s="24"/>
      <c r="T12" s="70"/>
      <c r="U12" s="50"/>
      <c r="V12" s="75"/>
      <c r="W12" s="24"/>
      <c r="X12" s="70"/>
      <c r="Y12" s="50"/>
      <c r="Z12" s="75"/>
      <c r="AA12" s="24"/>
      <c r="AB12" s="70"/>
      <c r="AC12" s="24"/>
    </row>
    <row r="13" spans="1:29" ht="18.75">
      <c r="A13" s="11" t="s">
        <v>36</v>
      </c>
      <c r="B13" s="256" t="s">
        <v>25</v>
      </c>
      <c r="C13" s="259">
        <f t="shared" si="0"/>
        <v>0</v>
      </c>
      <c r="D13" s="260">
        <f t="shared" si="0"/>
        <v>0</v>
      </c>
      <c r="E13" s="131"/>
      <c r="F13" s="75"/>
      <c r="G13" s="24"/>
      <c r="H13" s="70"/>
      <c r="I13" s="50"/>
      <c r="J13" s="86"/>
      <c r="K13" s="24"/>
      <c r="L13" s="79"/>
      <c r="M13" s="60"/>
      <c r="N13" s="90"/>
      <c r="O13" s="91"/>
      <c r="P13" s="79"/>
      <c r="Q13" s="60"/>
      <c r="R13" s="95"/>
      <c r="S13" s="24"/>
      <c r="T13" s="70"/>
      <c r="U13" s="50"/>
      <c r="V13" s="75"/>
      <c r="W13" s="24"/>
      <c r="X13" s="70"/>
      <c r="Y13" s="50"/>
      <c r="Z13" s="75"/>
      <c r="AA13" s="24"/>
      <c r="AB13" s="70"/>
      <c r="AC13" s="24"/>
    </row>
    <row r="14" spans="1:29" ht="18.75">
      <c r="A14" s="11" t="s">
        <v>37</v>
      </c>
      <c r="B14" s="256" t="s">
        <v>18</v>
      </c>
      <c r="C14" s="259">
        <f t="shared" si="0"/>
        <v>0</v>
      </c>
      <c r="D14" s="260">
        <f t="shared" si="0"/>
        <v>0</v>
      </c>
      <c r="E14" s="131"/>
      <c r="F14" s="75"/>
      <c r="G14" s="24"/>
      <c r="H14" s="70"/>
      <c r="I14" s="50"/>
      <c r="J14" s="86"/>
      <c r="K14" s="24"/>
      <c r="L14" s="79"/>
      <c r="M14" s="60"/>
      <c r="N14" s="94"/>
      <c r="O14" s="34"/>
      <c r="P14" s="70"/>
      <c r="Q14" s="61"/>
      <c r="R14" s="95"/>
      <c r="S14" s="24"/>
      <c r="T14" s="70"/>
      <c r="U14" s="50"/>
      <c r="V14" s="75"/>
      <c r="W14" s="24"/>
      <c r="X14" s="70"/>
      <c r="Y14" s="50"/>
      <c r="Z14" s="75"/>
      <c r="AA14" s="24"/>
      <c r="AB14" s="70"/>
      <c r="AC14" s="24"/>
    </row>
    <row r="15" spans="1:29" ht="18.75">
      <c r="A15" s="11" t="s">
        <v>38</v>
      </c>
      <c r="B15" s="256" t="s">
        <v>24</v>
      </c>
      <c r="C15" s="259">
        <f t="shared" si="0"/>
        <v>0</v>
      </c>
      <c r="D15" s="260">
        <f t="shared" si="0"/>
        <v>0</v>
      </c>
      <c r="E15" s="131"/>
      <c r="F15" s="75"/>
      <c r="G15" s="24"/>
      <c r="H15" s="70"/>
      <c r="I15" s="50"/>
      <c r="J15" s="86"/>
      <c r="K15" s="24"/>
      <c r="L15" s="79"/>
      <c r="M15" s="60"/>
      <c r="N15" s="94"/>
      <c r="O15" s="34"/>
      <c r="P15" s="89"/>
      <c r="Q15" s="50"/>
      <c r="R15" s="95"/>
      <c r="S15" s="24"/>
      <c r="T15" s="70"/>
      <c r="U15" s="50"/>
      <c r="V15" s="75"/>
      <c r="W15" s="24"/>
      <c r="X15" s="70"/>
      <c r="Y15" s="50"/>
      <c r="Z15" s="75"/>
      <c r="AA15" s="24"/>
      <c r="AB15" s="70"/>
      <c r="AC15" s="24"/>
    </row>
    <row r="16" spans="1:29" ht="18.75">
      <c r="A16" s="11" t="s">
        <v>39</v>
      </c>
      <c r="B16" s="256" t="s">
        <v>27</v>
      </c>
      <c r="C16" s="259">
        <f t="shared" si="0"/>
        <v>0</v>
      </c>
      <c r="D16" s="260">
        <f t="shared" si="0"/>
        <v>0</v>
      </c>
      <c r="E16" s="131"/>
      <c r="F16" s="75"/>
      <c r="G16" s="24"/>
      <c r="H16" s="70"/>
      <c r="I16" s="50"/>
      <c r="J16" s="86"/>
      <c r="K16" s="24"/>
      <c r="L16" s="79"/>
      <c r="M16" s="60"/>
      <c r="N16" s="90"/>
      <c r="O16" s="24"/>
      <c r="P16" s="70"/>
      <c r="Q16" s="50"/>
      <c r="R16" s="95"/>
      <c r="S16" s="24"/>
      <c r="T16" s="70"/>
      <c r="U16" s="50"/>
      <c r="V16" s="75"/>
      <c r="W16" s="24"/>
      <c r="X16" s="70"/>
      <c r="Y16" s="50"/>
      <c r="Z16" s="75"/>
      <c r="AA16" s="24"/>
      <c r="AB16" s="70"/>
      <c r="AC16" s="24"/>
    </row>
    <row r="17" spans="1:29" ht="18.75">
      <c r="A17" s="11" t="s">
        <v>40</v>
      </c>
      <c r="B17" s="256" t="s">
        <v>28</v>
      </c>
      <c r="C17" s="259">
        <f t="shared" si="0"/>
        <v>0</v>
      </c>
      <c r="D17" s="260">
        <f t="shared" si="0"/>
        <v>0</v>
      </c>
      <c r="E17" s="131"/>
      <c r="F17" s="75"/>
      <c r="G17" s="24"/>
      <c r="H17" s="70"/>
      <c r="I17" s="50"/>
      <c r="J17" s="86"/>
      <c r="K17" s="24"/>
      <c r="L17" s="79"/>
      <c r="M17" s="60"/>
      <c r="N17" s="90"/>
      <c r="O17" s="24"/>
      <c r="P17" s="70"/>
      <c r="Q17" s="50"/>
      <c r="R17" s="95"/>
      <c r="S17" s="24"/>
      <c r="T17" s="70"/>
      <c r="U17" s="50"/>
      <c r="V17" s="75"/>
      <c r="W17" s="24"/>
      <c r="X17" s="70"/>
      <c r="Y17" s="50"/>
      <c r="Z17" s="75"/>
      <c r="AA17" s="24"/>
      <c r="AB17" s="70"/>
      <c r="AC17" s="24"/>
    </row>
    <row r="18" spans="1:29" ht="18.75">
      <c r="A18" s="11" t="s">
        <v>41</v>
      </c>
      <c r="B18" s="256" t="s">
        <v>29</v>
      </c>
      <c r="C18" s="259">
        <f t="shared" si="0"/>
        <v>0</v>
      </c>
      <c r="D18" s="260">
        <f t="shared" si="0"/>
        <v>0</v>
      </c>
      <c r="E18" s="131"/>
      <c r="F18" s="75"/>
      <c r="G18" s="24"/>
      <c r="H18" s="70"/>
      <c r="I18" s="50"/>
      <c r="J18" s="86"/>
      <c r="K18" s="24"/>
      <c r="L18" s="79"/>
      <c r="M18" s="60"/>
      <c r="N18" s="90"/>
      <c r="O18" s="24"/>
      <c r="P18" s="70"/>
      <c r="Q18" s="50"/>
      <c r="R18" s="95"/>
      <c r="S18" s="24"/>
      <c r="T18" s="70"/>
      <c r="U18" s="50"/>
      <c r="V18" s="75"/>
      <c r="W18" s="24"/>
      <c r="X18" s="70"/>
      <c r="Y18" s="50"/>
      <c r="Z18" s="75"/>
      <c r="AA18" s="24"/>
      <c r="AB18" s="70"/>
      <c r="AC18" s="24"/>
    </row>
    <row r="19" spans="1:29" ht="18.75">
      <c r="A19" s="11" t="s">
        <v>42</v>
      </c>
      <c r="B19" s="256" t="s">
        <v>30</v>
      </c>
      <c r="C19" s="259">
        <v>0</v>
      </c>
      <c r="D19" s="260">
        <f t="shared" si="0"/>
        <v>0</v>
      </c>
      <c r="E19" s="131" t="e">
        <f>SUM(D19*100/C19)</f>
        <v>#DIV/0!</v>
      </c>
      <c r="F19" s="75"/>
      <c r="G19" s="24"/>
      <c r="H19" s="70"/>
      <c r="I19" s="50"/>
      <c r="J19" s="86"/>
      <c r="K19" s="24"/>
      <c r="L19" s="79"/>
      <c r="M19" s="60"/>
      <c r="N19" s="90"/>
      <c r="O19" s="91"/>
      <c r="P19" s="80"/>
      <c r="Q19" s="60"/>
      <c r="R19" s="95"/>
      <c r="S19" s="24"/>
      <c r="T19" s="70"/>
      <c r="U19" s="50"/>
      <c r="V19" s="75"/>
      <c r="W19" s="24"/>
      <c r="X19" s="70"/>
      <c r="Y19" s="50"/>
      <c r="Z19" s="75"/>
      <c r="AA19" s="24"/>
      <c r="AB19" s="70"/>
      <c r="AC19" s="24"/>
    </row>
    <row r="20" spans="1:29" ht="18.75">
      <c r="A20" s="11" t="s">
        <v>43</v>
      </c>
      <c r="B20" s="256" t="s">
        <v>63</v>
      </c>
      <c r="C20" s="259">
        <f t="shared" si="0"/>
        <v>0</v>
      </c>
      <c r="D20" s="260">
        <f t="shared" si="0"/>
        <v>0</v>
      </c>
      <c r="E20" s="131"/>
      <c r="F20" s="75"/>
      <c r="G20" s="24"/>
      <c r="H20" s="70"/>
      <c r="I20" s="50"/>
      <c r="J20" s="86"/>
      <c r="K20" s="24"/>
      <c r="L20" s="79"/>
      <c r="M20" s="60"/>
      <c r="N20" s="90"/>
      <c r="O20" s="91"/>
      <c r="P20" s="79"/>
      <c r="Q20" s="60"/>
      <c r="R20" s="90"/>
      <c r="S20" s="223"/>
      <c r="T20" s="70"/>
      <c r="U20" s="50"/>
      <c r="V20" s="75"/>
      <c r="W20" s="24"/>
      <c r="X20" s="70"/>
      <c r="Y20" s="50"/>
      <c r="Z20" s="75"/>
      <c r="AA20" s="24"/>
      <c r="AB20" s="70"/>
      <c r="AC20" s="24"/>
    </row>
    <row r="21" spans="1:29" ht="24.75" customHeight="1">
      <c r="A21" s="11" t="s">
        <v>44</v>
      </c>
      <c r="B21" s="256" t="s">
        <v>19</v>
      </c>
      <c r="C21" s="259">
        <f t="shared" si="0"/>
        <v>0</v>
      </c>
      <c r="D21" s="260">
        <f t="shared" si="0"/>
        <v>0</v>
      </c>
      <c r="E21" s="131"/>
      <c r="F21" s="75"/>
      <c r="G21" s="24"/>
      <c r="H21" s="70"/>
      <c r="I21" s="50"/>
      <c r="J21" s="86"/>
      <c r="K21" s="24"/>
      <c r="L21" s="79"/>
      <c r="M21" s="60"/>
      <c r="N21" s="90"/>
      <c r="O21" s="91"/>
      <c r="P21" s="79"/>
      <c r="Q21" s="60"/>
      <c r="R21" s="90"/>
      <c r="S21" s="91"/>
      <c r="T21" s="70"/>
      <c r="U21" s="50"/>
      <c r="V21" s="75"/>
      <c r="W21" s="24"/>
      <c r="X21" s="70"/>
      <c r="Y21" s="50"/>
      <c r="Z21" s="75"/>
      <c r="AA21" s="24"/>
      <c r="AB21" s="70"/>
      <c r="AC21" s="24"/>
    </row>
    <row r="22" spans="1:29" ht="16.7" customHeight="1">
      <c r="A22" s="11"/>
      <c r="B22" s="256" t="s">
        <v>16</v>
      </c>
      <c r="C22" s="259">
        <f t="shared" si="0"/>
        <v>0</v>
      </c>
      <c r="D22" s="260">
        <f t="shared" si="0"/>
        <v>0</v>
      </c>
      <c r="E22" s="131"/>
      <c r="F22" s="75"/>
      <c r="G22" s="24"/>
      <c r="H22" s="70"/>
      <c r="I22" s="50"/>
      <c r="J22" s="86"/>
      <c r="K22" s="24"/>
      <c r="L22" s="79"/>
      <c r="M22" s="60"/>
      <c r="N22" s="90"/>
      <c r="O22" s="91"/>
      <c r="P22" s="79"/>
      <c r="Q22" s="60"/>
      <c r="R22" s="90"/>
      <c r="S22" s="91"/>
      <c r="T22" s="70"/>
      <c r="U22" s="50"/>
      <c r="V22" s="75"/>
      <c r="W22" s="24"/>
      <c r="X22" s="70"/>
      <c r="Y22" s="50"/>
      <c r="Z22" s="75"/>
      <c r="AA22" s="24"/>
      <c r="AB22" s="70"/>
      <c r="AC22" s="24"/>
    </row>
    <row r="23" spans="1:29" ht="18.75">
      <c r="A23" s="11" t="s">
        <v>45</v>
      </c>
      <c r="B23" s="256" t="s">
        <v>20</v>
      </c>
      <c r="C23" s="259">
        <f t="shared" si="0"/>
        <v>0</v>
      </c>
      <c r="D23" s="260">
        <f t="shared" si="0"/>
        <v>0</v>
      </c>
      <c r="E23" s="131"/>
      <c r="F23" s="75"/>
      <c r="G23" s="24"/>
      <c r="H23" s="70"/>
      <c r="I23" s="50"/>
      <c r="J23" s="86"/>
      <c r="K23" s="24"/>
      <c r="L23" s="79"/>
      <c r="M23" s="60"/>
      <c r="N23" s="90"/>
      <c r="O23" s="91"/>
      <c r="P23" s="79"/>
      <c r="Q23" s="60"/>
      <c r="R23" s="90"/>
      <c r="S23" s="91"/>
      <c r="T23" s="70"/>
      <c r="U23" s="50"/>
      <c r="V23" s="75"/>
      <c r="W23" s="24"/>
      <c r="X23" s="70"/>
      <c r="Y23" s="50"/>
      <c r="Z23" s="75"/>
      <c r="AA23" s="24"/>
      <c r="AB23" s="70"/>
      <c r="AC23" s="24"/>
    </row>
    <row r="24" spans="1:29" s="2" customFormat="1" ht="18.75">
      <c r="A24" s="11" t="s">
        <v>46</v>
      </c>
      <c r="B24" s="256" t="s">
        <v>21</v>
      </c>
      <c r="C24" s="259">
        <f t="shared" si="0"/>
        <v>0</v>
      </c>
      <c r="D24" s="260">
        <f t="shared" si="0"/>
        <v>0</v>
      </c>
      <c r="E24" s="131"/>
      <c r="F24" s="75"/>
      <c r="G24" s="24"/>
      <c r="H24" s="70"/>
      <c r="I24" s="50"/>
      <c r="J24" s="86"/>
      <c r="K24" s="24"/>
      <c r="L24" s="81"/>
      <c r="M24" s="62"/>
      <c r="N24" s="95"/>
      <c r="O24" s="96"/>
      <c r="P24" s="81"/>
      <c r="Q24" s="62"/>
      <c r="R24" s="95"/>
      <c r="S24" s="96"/>
      <c r="T24" s="70"/>
      <c r="U24" s="50"/>
      <c r="V24" s="75"/>
      <c r="W24" s="24"/>
      <c r="X24" s="70"/>
      <c r="Y24" s="50"/>
      <c r="Z24" s="75"/>
      <c r="AA24" s="24"/>
      <c r="AB24" s="70"/>
      <c r="AC24" s="24"/>
    </row>
    <row r="25" spans="1:29" s="2" customFormat="1" ht="18.75">
      <c r="A25" s="11" t="s">
        <v>47</v>
      </c>
      <c r="B25" s="256" t="s">
        <v>22</v>
      </c>
      <c r="C25" s="259">
        <f t="shared" si="0"/>
        <v>0</v>
      </c>
      <c r="D25" s="260">
        <f t="shared" si="0"/>
        <v>0</v>
      </c>
      <c r="E25" s="131"/>
      <c r="F25" s="75"/>
      <c r="G25" s="24"/>
      <c r="H25" s="70"/>
      <c r="I25" s="50"/>
      <c r="J25" s="86"/>
      <c r="K25" s="24"/>
      <c r="L25" s="81"/>
      <c r="M25" s="62"/>
      <c r="N25" s="95"/>
      <c r="O25" s="96"/>
      <c r="P25" s="81"/>
      <c r="Q25" s="62"/>
      <c r="R25" s="95"/>
      <c r="S25" s="96"/>
      <c r="T25" s="70"/>
      <c r="U25" s="50"/>
      <c r="V25" s="75"/>
      <c r="W25" s="24"/>
      <c r="X25" s="70"/>
      <c r="Y25" s="50"/>
      <c r="Z25" s="75"/>
      <c r="AA25" s="24"/>
      <c r="AB25" s="70"/>
      <c r="AC25" s="24"/>
    </row>
    <row r="26" spans="1:29" s="2" customFormat="1" ht="18.75">
      <c r="A26" s="11" t="s">
        <v>48</v>
      </c>
      <c r="B26" s="256" t="s">
        <v>31</v>
      </c>
      <c r="C26" s="259">
        <f t="shared" si="0"/>
        <v>0</v>
      </c>
      <c r="D26" s="260">
        <f t="shared" si="0"/>
        <v>0</v>
      </c>
      <c r="E26" s="131"/>
      <c r="F26" s="75"/>
      <c r="G26" s="24"/>
      <c r="H26" s="70"/>
      <c r="I26" s="50"/>
      <c r="J26" s="86"/>
      <c r="K26" s="24"/>
      <c r="L26" s="81"/>
      <c r="M26" s="62"/>
      <c r="N26" s="95"/>
      <c r="O26" s="96"/>
      <c r="P26" s="81"/>
      <c r="Q26" s="62"/>
      <c r="R26" s="95"/>
      <c r="S26" s="96"/>
      <c r="T26" s="70"/>
      <c r="U26" s="50"/>
      <c r="V26" s="75"/>
      <c r="W26" s="24"/>
      <c r="X26" s="70"/>
      <c r="Y26" s="50"/>
      <c r="Z26" s="75"/>
      <c r="AA26" s="24"/>
      <c r="AB26" s="70"/>
      <c r="AC26" s="24"/>
    </row>
    <row r="27" spans="1:29" s="2" customFormat="1" ht="24" customHeight="1">
      <c r="A27" s="11" t="s">
        <v>49</v>
      </c>
      <c r="B27" s="256" t="s">
        <v>23</v>
      </c>
      <c r="C27" s="259">
        <f t="shared" si="0"/>
        <v>0</v>
      </c>
      <c r="D27" s="260">
        <f t="shared" si="0"/>
        <v>0</v>
      </c>
      <c r="E27" s="131"/>
      <c r="F27" s="75"/>
      <c r="G27" s="24"/>
      <c r="H27" s="70"/>
      <c r="I27" s="50"/>
      <c r="J27" s="86"/>
      <c r="K27" s="24"/>
      <c r="L27" s="81"/>
      <c r="M27" s="62"/>
      <c r="N27" s="95"/>
      <c r="O27" s="96"/>
      <c r="P27" s="81"/>
      <c r="Q27" s="62"/>
      <c r="R27" s="95"/>
      <c r="S27" s="96"/>
      <c r="T27" s="70"/>
      <c r="U27" s="50"/>
      <c r="V27" s="75"/>
      <c r="W27" s="24"/>
      <c r="X27" s="70"/>
      <c r="Y27" s="50"/>
      <c r="Z27" s="75"/>
      <c r="AA27" s="24"/>
      <c r="AB27" s="70"/>
      <c r="AC27" s="24"/>
    </row>
    <row r="28" spans="1:29" s="2" customFormat="1" ht="13.5" customHeight="1">
      <c r="A28" s="11"/>
      <c r="B28" s="256" t="s">
        <v>16</v>
      </c>
      <c r="C28" s="259">
        <f t="shared" si="0"/>
        <v>0</v>
      </c>
      <c r="D28" s="260">
        <f t="shared" si="0"/>
        <v>0</v>
      </c>
      <c r="E28" s="131"/>
      <c r="F28" s="75"/>
      <c r="G28" s="24"/>
      <c r="H28" s="70"/>
      <c r="I28" s="50"/>
      <c r="J28" s="86"/>
      <c r="K28" s="24"/>
      <c r="L28" s="81"/>
      <c r="M28" s="62"/>
      <c r="N28" s="95"/>
      <c r="O28" s="96"/>
      <c r="P28" s="81"/>
      <c r="Q28" s="62"/>
      <c r="R28" s="95"/>
      <c r="S28" s="96"/>
      <c r="T28" s="70"/>
      <c r="U28" s="50"/>
      <c r="V28" s="75"/>
      <c r="W28" s="24"/>
      <c r="X28" s="70"/>
      <c r="Y28" s="50"/>
      <c r="Z28" s="75"/>
      <c r="AA28" s="24"/>
      <c r="AB28" s="70"/>
      <c r="AC28" s="24"/>
    </row>
    <row r="29" spans="1:29" s="2" customFormat="1" ht="16.5" customHeight="1">
      <c r="A29" s="11" t="s">
        <v>52</v>
      </c>
      <c r="B29" s="256" t="s">
        <v>55</v>
      </c>
      <c r="C29" s="259">
        <f t="shared" si="0"/>
        <v>0</v>
      </c>
      <c r="D29" s="260">
        <f t="shared" si="0"/>
        <v>0</v>
      </c>
      <c r="E29" s="131"/>
      <c r="F29" s="75"/>
      <c r="G29" s="24"/>
      <c r="H29" s="70"/>
      <c r="I29" s="50"/>
      <c r="J29" s="86"/>
      <c r="K29" s="24"/>
      <c r="L29" s="81"/>
      <c r="M29" s="62"/>
      <c r="N29" s="95"/>
      <c r="O29" s="96"/>
      <c r="P29" s="81"/>
      <c r="Q29" s="62"/>
      <c r="R29" s="95"/>
      <c r="S29" s="96"/>
      <c r="T29" s="70"/>
      <c r="U29" s="50"/>
      <c r="V29" s="75"/>
      <c r="W29" s="24"/>
      <c r="X29" s="70"/>
      <c r="Y29" s="50"/>
      <c r="Z29" s="75"/>
      <c r="AA29" s="24"/>
      <c r="AB29" s="70"/>
      <c r="AC29" s="24"/>
    </row>
    <row r="30" spans="1:29" s="2" customFormat="1" ht="16.5" customHeight="1">
      <c r="A30" s="11" t="s">
        <v>53</v>
      </c>
      <c r="B30" s="256" t="s">
        <v>32</v>
      </c>
      <c r="C30" s="259">
        <f t="shared" si="0"/>
        <v>0</v>
      </c>
      <c r="D30" s="260">
        <f t="shared" si="0"/>
        <v>0</v>
      </c>
      <c r="E30" s="131"/>
      <c r="F30" s="75"/>
      <c r="G30" s="24"/>
      <c r="H30" s="70"/>
      <c r="I30" s="50"/>
      <c r="J30" s="86"/>
      <c r="K30" s="24"/>
      <c r="L30" s="81"/>
      <c r="M30" s="62"/>
      <c r="N30" s="95"/>
      <c r="O30" s="96"/>
      <c r="P30" s="81"/>
      <c r="Q30" s="62"/>
      <c r="R30" s="95"/>
      <c r="S30" s="96"/>
      <c r="T30" s="70"/>
      <c r="U30" s="50"/>
      <c r="V30" s="75"/>
      <c r="W30" s="24"/>
      <c r="X30" s="70"/>
      <c r="Y30" s="50"/>
      <c r="Z30" s="75"/>
      <c r="AA30" s="24"/>
      <c r="AB30" s="70"/>
      <c r="AC30" s="24"/>
    </row>
    <row r="31" spans="1:29" s="2" customFormat="1" ht="18.75">
      <c r="A31" s="11" t="s">
        <v>50</v>
      </c>
      <c r="B31" s="256" t="s">
        <v>33</v>
      </c>
      <c r="C31" s="259">
        <f t="shared" si="0"/>
        <v>0</v>
      </c>
      <c r="D31" s="260">
        <f t="shared" si="0"/>
        <v>0</v>
      </c>
      <c r="E31" s="131"/>
      <c r="F31" s="75"/>
      <c r="G31" s="24"/>
      <c r="H31" s="70"/>
      <c r="I31" s="50"/>
      <c r="J31" s="86"/>
      <c r="K31" s="24"/>
      <c r="L31" s="81"/>
      <c r="M31" s="62"/>
      <c r="N31" s="95"/>
      <c r="O31" s="96"/>
      <c r="P31" s="81"/>
      <c r="Q31" s="62"/>
      <c r="R31" s="95"/>
      <c r="S31" s="96"/>
      <c r="T31" s="70"/>
      <c r="U31" s="50"/>
      <c r="V31" s="75"/>
      <c r="W31" s="24"/>
      <c r="X31" s="70"/>
      <c r="Y31" s="50"/>
      <c r="Z31" s="75"/>
      <c r="AA31" s="24"/>
      <c r="AB31" s="70"/>
      <c r="AC31" s="24"/>
    </row>
    <row r="32" spans="1:29" s="2" customFormat="1" ht="18.75">
      <c r="A32" s="11" t="s">
        <v>56</v>
      </c>
      <c r="B32" s="256" t="s">
        <v>16</v>
      </c>
      <c r="C32" s="259">
        <f t="shared" si="0"/>
        <v>0</v>
      </c>
      <c r="D32" s="260">
        <f t="shared" si="0"/>
        <v>0</v>
      </c>
      <c r="E32" s="131"/>
      <c r="F32" s="75"/>
      <c r="G32" s="24"/>
      <c r="H32" s="70"/>
      <c r="I32" s="50"/>
      <c r="J32" s="86"/>
      <c r="K32" s="24"/>
      <c r="L32" s="81"/>
      <c r="M32" s="62"/>
      <c r="N32" s="95"/>
      <c r="O32" s="96"/>
      <c r="P32" s="81"/>
      <c r="Q32" s="62"/>
      <c r="R32" s="95"/>
      <c r="S32" s="96"/>
      <c r="T32" s="70"/>
      <c r="U32" s="50"/>
      <c r="V32" s="75"/>
      <c r="W32" s="24"/>
      <c r="X32" s="70"/>
      <c r="Y32" s="50"/>
      <c r="Z32" s="75"/>
      <c r="AA32" s="24"/>
      <c r="AB32" s="70"/>
      <c r="AC32" s="24"/>
    </row>
    <row r="33" spans="1:29" s="2" customFormat="1" ht="18.75">
      <c r="A33" s="11" t="s">
        <v>57</v>
      </c>
      <c r="B33" s="256" t="s">
        <v>55</v>
      </c>
      <c r="C33" s="259">
        <f t="shared" si="0"/>
        <v>0</v>
      </c>
      <c r="D33" s="260">
        <f t="shared" si="0"/>
        <v>0</v>
      </c>
      <c r="E33" s="131"/>
      <c r="F33" s="75"/>
      <c r="G33" s="24"/>
      <c r="H33" s="70"/>
      <c r="I33" s="50"/>
      <c r="J33" s="86"/>
      <c r="K33" s="24"/>
      <c r="L33" s="81"/>
      <c r="M33" s="62"/>
      <c r="N33" s="95"/>
      <c r="O33" s="96"/>
      <c r="P33" s="81"/>
      <c r="Q33" s="62"/>
      <c r="R33" s="95"/>
      <c r="S33" s="96"/>
      <c r="T33" s="70"/>
      <c r="U33" s="50"/>
      <c r="V33" s="75"/>
      <c r="W33" s="24"/>
      <c r="X33" s="70"/>
      <c r="Y33" s="50"/>
      <c r="Z33" s="75"/>
      <c r="AA33" s="24"/>
      <c r="AB33" s="70"/>
      <c r="AC33" s="24"/>
    </row>
    <row r="34" spans="1:29" s="2" customFormat="1" ht="18.75">
      <c r="A34" s="11"/>
      <c r="B34" s="256" t="s">
        <v>32</v>
      </c>
      <c r="C34" s="259">
        <f t="shared" si="0"/>
        <v>0</v>
      </c>
      <c r="D34" s="260">
        <f t="shared" si="0"/>
        <v>0</v>
      </c>
      <c r="E34" s="131"/>
      <c r="F34" s="75"/>
      <c r="G34" s="24"/>
      <c r="H34" s="70"/>
      <c r="I34" s="50"/>
      <c r="J34" s="86"/>
      <c r="K34" s="24"/>
      <c r="L34" s="81"/>
      <c r="M34" s="62"/>
      <c r="N34" s="95"/>
      <c r="O34" s="96"/>
      <c r="P34" s="81"/>
      <c r="Q34" s="62"/>
      <c r="R34" s="95"/>
      <c r="S34" s="96"/>
      <c r="T34" s="70"/>
      <c r="U34" s="50"/>
      <c r="V34" s="75"/>
      <c r="W34" s="24"/>
      <c r="X34" s="70"/>
      <c r="Y34" s="50"/>
      <c r="Z34" s="75"/>
      <c r="AA34" s="24"/>
      <c r="AB34" s="70"/>
      <c r="AC34" s="24"/>
    </row>
    <row r="35" spans="1:29" s="2" customFormat="1" ht="18.75">
      <c r="A35" s="11" t="s">
        <v>51</v>
      </c>
      <c r="B35" s="256" t="s">
        <v>34</v>
      </c>
      <c r="C35" s="259">
        <f t="shared" si="0"/>
        <v>0</v>
      </c>
      <c r="D35" s="260">
        <f t="shared" si="0"/>
        <v>0</v>
      </c>
      <c r="E35" s="131"/>
      <c r="F35" s="75"/>
      <c r="G35" s="24"/>
      <c r="H35" s="70"/>
      <c r="I35" s="50"/>
      <c r="J35" s="86"/>
      <c r="K35" s="24"/>
      <c r="L35" s="81"/>
      <c r="M35" s="62"/>
      <c r="N35" s="95"/>
      <c r="O35" s="96"/>
      <c r="P35" s="81"/>
      <c r="Q35" s="62"/>
      <c r="R35" s="95"/>
      <c r="S35" s="96"/>
      <c r="T35" s="70"/>
      <c r="U35" s="50"/>
      <c r="V35" s="75"/>
      <c r="W35" s="24"/>
      <c r="X35" s="70"/>
      <c r="Y35" s="50"/>
      <c r="Z35" s="75"/>
      <c r="AA35" s="24"/>
      <c r="AB35" s="70"/>
      <c r="AC35" s="24"/>
    </row>
    <row r="36" spans="1:29" s="2" customFormat="1" ht="47.25">
      <c r="A36" s="11"/>
      <c r="B36" s="256" t="s">
        <v>110</v>
      </c>
      <c r="C36" s="259">
        <f t="shared" si="0"/>
        <v>65</v>
      </c>
      <c r="D36" s="260">
        <f t="shared" si="0"/>
        <v>64.5</v>
      </c>
      <c r="E36" s="131">
        <f>SUM(D36*100/C36)</f>
        <v>99.230769230769226</v>
      </c>
      <c r="F36" s="75"/>
      <c r="G36" s="24"/>
      <c r="H36" s="70"/>
      <c r="I36" s="50"/>
      <c r="J36" s="86"/>
      <c r="K36" s="24"/>
      <c r="L36" s="81"/>
      <c r="M36" s="62"/>
      <c r="N36" s="95"/>
      <c r="O36" s="96"/>
      <c r="P36" s="81"/>
      <c r="Q36" s="62"/>
      <c r="R36" s="95"/>
      <c r="S36" s="96"/>
      <c r="T36" s="70"/>
      <c r="U36" s="50"/>
      <c r="V36" s="86">
        <v>65</v>
      </c>
      <c r="W36" s="24">
        <v>0</v>
      </c>
      <c r="X36" s="70">
        <v>0</v>
      </c>
      <c r="Y36" s="50">
        <v>0</v>
      </c>
      <c r="Z36" s="75">
        <v>0</v>
      </c>
      <c r="AA36" s="24">
        <v>64.5</v>
      </c>
      <c r="AB36" s="70">
        <v>0</v>
      </c>
      <c r="AC36" s="24">
        <v>0</v>
      </c>
    </row>
    <row r="37" spans="1:29" s="2" customFormat="1" ht="18.75">
      <c r="A37" s="11" t="s">
        <v>58</v>
      </c>
      <c r="B37" s="256" t="s">
        <v>108</v>
      </c>
      <c r="C37" s="259">
        <f t="shared" si="0"/>
        <v>18</v>
      </c>
      <c r="D37" s="260">
        <f t="shared" si="0"/>
        <v>18</v>
      </c>
      <c r="E37" s="131">
        <f>SUM(D37*100/C37)</f>
        <v>100</v>
      </c>
      <c r="F37" s="75"/>
      <c r="G37" s="24"/>
      <c r="H37" s="70"/>
      <c r="I37" s="50"/>
      <c r="J37" s="86"/>
      <c r="K37" s="24"/>
      <c r="L37" s="81"/>
      <c r="M37" s="62"/>
      <c r="N37" s="95"/>
      <c r="O37" s="96"/>
      <c r="P37" s="81"/>
      <c r="Q37" s="62"/>
      <c r="R37" s="95"/>
      <c r="S37" s="96"/>
      <c r="T37" s="70"/>
      <c r="U37" s="50"/>
      <c r="V37" s="86">
        <v>18</v>
      </c>
      <c r="W37" s="24">
        <v>0</v>
      </c>
      <c r="X37" s="70">
        <v>0</v>
      </c>
      <c r="Y37" s="50">
        <v>0</v>
      </c>
      <c r="Z37" s="75">
        <v>0</v>
      </c>
      <c r="AA37" s="267">
        <v>18</v>
      </c>
      <c r="AB37" s="70">
        <v>0</v>
      </c>
      <c r="AC37" s="24">
        <v>0</v>
      </c>
    </row>
    <row r="38" spans="1:29" s="2" customFormat="1" ht="18.75">
      <c r="A38" s="12" t="s">
        <v>59</v>
      </c>
      <c r="B38" s="256" t="s">
        <v>30</v>
      </c>
      <c r="C38" s="259">
        <f t="shared" si="0"/>
        <v>47</v>
      </c>
      <c r="D38" s="260">
        <f t="shared" si="0"/>
        <v>46.5</v>
      </c>
      <c r="E38" s="131">
        <f>SUM(D38*100/C38)</f>
        <v>98.936170212765958</v>
      </c>
      <c r="F38" s="76"/>
      <c r="G38" s="29"/>
      <c r="H38" s="71"/>
      <c r="I38" s="51"/>
      <c r="J38" s="87"/>
      <c r="K38" s="29"/>
      <c r="L38" s="81"/>
      <c r="M38" s="62"/>
      <c r="N38" s="95"/>
      <c r="O38" s="96"/>
      <c r="P38" s="81"/>
      <c r="Q38" s="62"/>
      <c r="R38" s="95"/>
      <c r="S38" s="96"/>
      <c r="T38" s="70"/>
      <c r="U38" s="50"/>
      <c r="V38" s="86">
        <v>47</v>
      </c>
      <c r="W38" s="24">
        <v>0</v>
      </c>
      <c r="X38" s="70">
        <v>0</v>
      </c>
      <c r="Y38" s="50">
        <v>0</v>
      </c>
      <c r="Z38" s="75">
        <v>0</v>
      </c>
      <c r="AA38" s="24">
        <v>46.5</v>
      </c>
      <c r="AB38" s="70">
        <v>0</v>
      </c>
      <c r="AC38" s="24">
        <v>0</v>
      </c>
    </row>
    <row r="39" spans="1:29" s="2" customFormat="1" ht="19.5" thickBot="1">
      <c r="A39" s="12" t="s">
        <v>61</v>
      </c>
      <c r="B39" s="261" t="s">
        <v>62</v>
      </c>
      <c r="C39" s="259">
        <f t="shared" si="0"/>
        <v>0</v>
      </c>
      <c r="D39" s="262">
        <f t="shared" si="0"/>
        <v>0</v>
      </c>
      <c r="E39" s="132"/>
      <c r="F39" s="76"/>
      <c r="G39" s="29"/>
      <c r="H39" s="71"/>
      <c r="I39" s="51"/>
      <c r="J39" s="87"/>
      <c r="K39" s="29"/>
      <c r="L39" s="82"/>
      <c r="M39" s="63"/>
      <c r="N39" s="231"/>
      <c r="O39" s="98"/>
      <c r="P39" s="82"/>
      <c r="Q39" s="63"/>
      <c r="R39" s="97"/>
      <c r="S39" s="98"/>
      <c r="T39" s="71"/>
      <c r="U39" s="51"/>
      <c r="V39" s="76"/>
      <c r="W39" s="29"/>
      <c r="X39" s="71"/>
      <c r="Y39" s="51"/>
      <c r="Z39" s="76"/>
      <c r="AA39" s="29"/>
      <c r="AB39" s="71"/>
      <c r="AC39" s="29"/>
    </row>
    <row r="40" spans="1:29" s="2" customFormat="1" ht="23.25" customHeight="1" thickBot="1">
      <c r="A40" s="263"/>
      <c r="B40" s="264" t="s">
        <v>8</v>
      </c>
      <c r="C40" s="265">
        <v>65</v>
      </c>
      <c r="D40" s="266">
        <f>SUM(G40+I40+K40+M40+O40+Q40+S40+U40+W40+Y40+AA40+AC40)</f>
        <v>64.5</v>
      </c>
      <c r="E40" s="134">
        <f>SUM(D40*100/C40)</f>
        <v>99.230769230769226</v>
      </c>
      <c r="F40" s="133">
        <f t="shared" ref="F40:AC40" si="1">SUM(F8+F9+F10+F21+F27+F31+F35+F39)</f>
        <v>0</v>
      </c>
      <c r="G40" s="135">
        <f t="shared" si="1"/>
        <v>0</v>
      </c>
      <c r="H40" s="136">
        <f t="shared" si="1"/>
        <v>0</v>
      </c>
      <c r="I40" s="119">
        <f t="shared" si="1"/>
        <v>0</v>
      </c>
      <c r="J40" s="133">
        <f t="shared" si="1"/>
        <v>0</v>
      </c>
      <c r="K40" s="135">
        <f t="shared" si="1"/>
        <v>0</v>
      </c>
      <c r="L40" s="136">
        <f t="shared" si="1"/>
        <v>0</v>
      </c>
      <c r="M40" s="119">
        <f t="shared" si="1"/>
        <v>0</v>
      </c>
      <c r="N40" s="133">
        <f t="shared" si="1"/>
        <v>0</v>
      </c>
      <c r="O40" s="135">
        <f t="shared" si="1"/>
        <v>0</v>
      </c>
      <c r="P40" s="136">
        <f t="shared" si="1"/>
        <v>0</v>
      </c>
      <c r="Q40" s="119">
        <f t="shared" si="1"/>
        <v>0</v>
      </c>
      <c r="R40" s="133">
        <f t="shared" si="1"/>
        <v>0</v>
      </c>
      <c r="S40" s="135">
        <f t="shared" si="1"/>
        <v>0</v>
      </c>
      <c r="T40" s="136">
        <f t="shared" si="1"/>
        <v>0</v>
      </c>
      <c r="U40" s="119">
        <f t="shared" si="1"/>
        <v>0</v>
      </c>
      <c r="V40" s="133">
        <v>65</v>
      </c>
      <c r="W40" s="135"/>
      <c r="X40" s="136">
        <f t="shared" si="1"/>
        <v>0</v>
      </c>
      <c r="Y40" s="119">
        <f t="shared" si="1"/>
        <v>0</v>
      </c>
      <c r="Z40" s="133">
        <f t="shared" si="1"/>
        <v>0</v>
      </c>
      <c r="AA40" s="135">
        <v>64.5</v>
      </c>
      <c r="AB40" s="136">
        <f t="shared" si="1"/>
        <v>0</v>
      </c>
      <c r="AC40" s="135">
        <f t="shared" si="1"/>
        <v>0</v>
      </c>
    </row>
    <row r="41" spans="1:29" s="2" customFormat="1" ht="18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9" s="2" customFormat="1" ht="18.75">
      <c r="A42" s="13"/>
      <c r="B42" s="3" t="s">
        <v>9</v>
      </c>
      <c r="C42" s="3"/>
      <c r="D42" s="3"/>
      <c r="E42" s="31"/>
      <c r="F42" s="3"/>
      <c r="G42" s="3" t="s">
        <v>64</v>
      </c>
      <c r="H42" s="3"/>
      <c r="I42" s="14"/>
      <c r="J42" s="14"/>
      <c r="K42" s="14"/>
    </row>
    <row r="43" spans="1:29" s="2" customFormat="1" ht="16.5" customHeight="1">
      <c r="A43" s="6"/>
      <c r="B43" s="1"/>
      <c r="C43" s="1"/>
      <c r="D43" s="1"/>
      <c r="E43" s="7" t="s">
        <v>54</v>
      </c>
      <c r="F43" s="1"/>
      <c r="G43" s="1"/>
      <c r="H43" s="1"/>
      <c r="I43" s="1"/>
      <c r="J43" s="1"/>
      <c r="K43" s="1"/>
    </row>
    <row r="44" spans="1:29" s="2" customFormat="1" ht="18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9" s="2" customFormat="1" ht="18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9" s="2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29" s="2" customFormat="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29" s="2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2" customFormat="1" ht="18">
      <c r="A49"/>
      <c r="B49" s="5"/>
      <c r="C49" s="5"/>
      <c r="D49" s="5"/>
      <c r="E49" s="5"/>
      <c r="F49" s="5"/>
      <c r="G49" s="5"/>
      <c r="H49" s="5"/>
      <c r="I49" s="5"/>
      <c r="J49" s="5"/>
      <c r="K49"/>
    </row>
    <row r="50" spans="1:11" s="2" customFormat="1" ht="18">
      <c r="A50"/>
      <c r="B50" s="5"/>
      <c r="C50" s="5"/>
      <c r="D50" s="5"/>
      <c r="E50" s="5"/>
      <c r="F50" s="5"/>
      <c r="G50" s="5"/>
      <c r="H50" s="5"/>
      <c r="I50" s="5"/>
      <c r="J50" s="5"/>
      <c r="K50"/>
    </row>
    <row r="51" spans="1:11" s="2" customFormat="1" ht="18">
      <c r="A51"/>
      <c r="B51" s="5"/>
      <c r="C51" s="5"/>
      <c r="D51" s="5"/>
      <c r="E51" s="5"/>
      <c r="F51" s="5"/>
      <c r="G51" s="5"/>
      <c r="H51" s="5"/>
      <c r="I51" s="5"/>
      <c r="J51" s="5"/>
      <c r="K51"/>
    </row>
    <row r="52" spans="1:11">
      <c r="B52" s="5"/>
      <c r="C52" s="5"/>
      <c r="D52" s="5"/>
      <c r="E52" s="5"/>
      <c r="F52" s="5"/>
      <c r="G52" s="5"/>
      <c r="H52" s="5"/>
      <c r="I52" s="5"/>
      <c r="J52" s="5"/>
    </row>
    <row r="53" spans="1:11">
      <c r="B53" s="5"/>
      <c r="C53" s="5"/>
      <c r="D53" s="5"/>
      <c r="E53" s="5"/>
      <c r="F53" s="5"/>
      <c r="G53" s="5"/>
      <c r="H53" s="5"/>
      <c r="I53" s="5"/>
      <c r="J53" s="5"/>
    </row>
    <row r="54" spans="1:11">
      <c r="B54" s="5"/>
      <c r="C54" s="5"/>
      <c r="D54" s="5"/>
      <c r="E54" s="5"/>
      <c r="F54" s="5"/>
      <c r="G54" s="5"/>
      <c r="H54" s="5"/>
      <c r="I54" s="5"/>
      <c r="J54" s="5"/>
    </row>
    <row r="55" spans="1:11">
      <c r="B55" s="5"/>
      <c r="C55" s="5"/>
      <c r="D55" s="5"/>
      <c r="E55" s="5"/>
      <c r="F55" s="5"/>
      <c r="G55" s="5"/>
      <c r="H55" s="5"/>
      <c r="I55" s="5"/>
      <c r="J55" s="5"/>
    </row>
    <row r="56" spans="1:11">
      <c r="B56" s="5"/>
      <c r="C56" s="5"/>
      <c r="D56" s="5"/>
      <c r="E56" s="5"/>
      <c r="F56" s="5"/>
      <c r="G56" s="5"/>
      <c r="H56" s="5"/>
      <c r="I56" s="5"/>
      <c r="J56" s="5"/>
    </row>
    <row r="57" spans="1:11">
      <c r="B57" s="5"/>
      <c r="C57" s="5"/>
      <c r="D57" s="5"/>
      <c r="E57" s="5"/>
      <c r="F57" s="5"/>
      <c r="G57" s="5"/>
      <c r="H57" s="5"/>
      <c r="I57" s="5"/>
      <c r="J57" s="5"/>
    </row>
    <row r="58" spans="1:11">
      <c r="B58" s="5"/>
      <c r="C58" s="5"/>
      <c r="D58" s="5"/>
      <c r="E58" s="5"/>
      <c r="F58" s="5"/>
      <c r="G58" s="5"/>
      <c r="H58" s="5"/>
      <c r="I58" s="5"/>
      <c r="J58" s="5"/>
    </row>
    <row r="59" spans="1:11">
      <c r="B59" s="5"/>
      <c r="C59" s="5"/>
      <c r="D59" s="5"/>
      <c r="E59" s="5"/>
      <c r="F59" s="5"/>
      <c r="G59" s="5"/>
      <c r="H59" s="5"/>
      <c r="I59" s="5"/>
      <c r="J59" s="5"/>
    </row>
    <row r="60" spans="1:11">
      <c r="B60" s="5"/>
      <c r="C60" s="5"/>
      <c r="D60" s="5"/>
      <c r="E60" s="5"/>
      <c r="F60" s="5"/>
      <c r="G60" s="5"/>
      <c r="H60" s="5"/>
      <c r="I60" s="5"/>
      <c r="J60" s="5"/>
    </row>
    <row r="61" spans="1:11">
      <c r="B61" s="5"/>
      <c r="C61" s="5"/>
      <c r="D61" s="5"/>
      <c r="E61" s="5"/>
      <c r="F61" s="5"/>
      <c r="G61" s="5"/>
      <c r="H61" s="5"/>
      <c r="I61" s="5"/>
      <c r="J61" s="5"/>
    </row>
    <row r="62" spans="1:11">
      <c r="B62" s="5"/>
      <c r="C62" s="5"/>
      <c r="D62" s="5"/>
      <c r="E62" s="5"/>
      <c r="F62" s="5"/>
      <c r="G62" s="5"/>
      <c r="H62" s="5"/>
      <c r="I62" s="5"/>
      <c r="J62" s="5"/>
    </row>
    <row r="63" spans="1:11">
      <c r="B63" s="5"/>
      <c r="C63" s="5"/>
      <c r="D63" s="5"/>
      <c r="E63" s="5"/>
      <c r="F63" s="5"/>
      <c r="G63" s="5"/>
      <c r="H63" s="5"/>
      <c r="I63" s="5"/>
      <c r="J63" s="5"/>
    </row>
    <row r="64" spans="1:11">
      <c r="B64" s="5"/>
      <c r="C64" s="5"/>
      <c r="D64" s="5"/>
      <c r="E64" s="5"/>
      <c r="F64" s="5"/>
      <c r="G64" s="5"/>
      <c r="H64" s="5"/>
      <c r="I64" s="5"/>
      <c r="J64" s="5"/>
    </row>
    <row r="65" spans="2:10">
      <c r="B65" s="5"/>
      <c r="C65" s="5"/>
      <c r="D65" s="5"/>
      <c r="E65" s="5"/>
      <c r="F65" s="5"/>
      <c r="G65" s="5"/>
      <c r="H65" s="5"/>
      <c r="I65" s="5"/>
      <c r="J65" s="5"/>
    </row>
    <row r="66" spans="2:10">
      <c r="B66" s="5"/>
      <c r="C66" s="5"/>
      <c r="D66" s="5"/>
      <c r="E66" s="5"/>
      <c r="F66" s="5"/>
      <c r="G66" s="5"/>
      <c r="H66" s="5"/>
      <c r="I66" s="5"/>
      <c r="J66" s="5"/>
    </row>
    <row r="67" spans="2:10">
      <c r="B67" s="5"/>
      <c r="C67" s="5"/>
      <c r="D67" s="5"/>
      <c r="E67" s="5"/>
      <c r="F67" s="5"/>
      <c r="G67" s="5"/>
      <c r="H67" s="5"/>
      <c r="I67" s="5"/>
      <c r="J67" s="5"/>
    </row>
    <row r="68" spans="2:10">
      <c r="B68" s="5"/>
      <c r="C68" s="5"/>
      <c r="D68" s="5"/>
      <c r="E68" s="5"/>
      <c r="F68" s="5"/>
      <c r="G68" s="5"/>
      <c r="H68" s="5"/>
      <c r="I68" s="5"/>
      <c r="J68" s="5"/>
    </row>
    <row r="69" spans="2:10">
      <c r="B69" s="5"/>
      <c r="C69" s="5"/>
      <c r="D69" s="5"/>
      <c r="E69" s="5"/>
      <c r="F69" s="5"/>
      <c r="G69" s="5"/>
      <c r="H69" s="5"/>
      <c r="I69" s="5"/>
      <c r="J69" s="5"/>
    </row>
    <row r="70" spans="2:10">
      <c r="B70" s="5"/>
      <c r="C70" s="5"/>
      <c r="D70" s="5"/>
      <c r="E70" s="5"/>
      <c r="F70" s="5"/>
      <c r="G70" s="5"/>
      <c r="H70" s="5"/>
      <c r="I70" s="5"/>
      <c r="J70" s="5"/>
    </row>
    <row r="71" spans="2:10">
      <c r="B71" s="5"/>
      <c r="C71" s="5"/>
      <c r="D71" s="5"/>
      <c r="E71" s="5"/>
      <c r="F71" s="5"/>
      <c r="G71" s="5"/>
      <c r="H71" s="5"/>
      <c r="I71" s="5"/>
      <c r="J71" s="5"/>
    </row>
    <row r="72" spans="2:10">
      <c r="B72" s="5"/>
      <c r="C72" s="5"/>
      <c r="D72" s="5"/>
      <c r="E72" s="5"/>
      <c r="F72" s="5"/>
      <c r="G72" s="5"/>
      <c r="H72" s="5"/>
      <c r="I72" s="5"/>
      <c r="J72" s="5"/>
    </row>
    <row r="73" spans="2:10">
      <c r="B73" s="5"/>
      <c r="C73" s="5"/>
      <c r="D73" s="5"/>
      <c r="E73" s="5"/>
      <c r="F73" s="5"/>
      <c r="G73" s="5"/>
      <c r="H73" s="5"/>
      <c r="I73" s="5"/>
      <c r="J73" s="5"/>
    </row>
    <row r="74" spans="2:10">
      <c r="B74" s="5"/>
      <c r="C74" s="5"/>
      <c r="D74" s="5"/>
      <c r="E74" s="5"/>
      <c r="F74" s="5"/>
      <c r="G74" s="5"/>
      <c r="H74" s="5"/>
      <c r="I74" s="5"/>
      <c r="J74" s="5"/>
    </row>
    <row r="75" spans="2:10">
      <c r="B75" s="5"/>
      <c r="C75" s="5"/>
      <c r="D75" s="5"/>
      <c r="E75" s="5"/>
      <c r="F75" s="5"/>
      <c r="G75" s="5"/>
      <c r="H75" s="5"/>
      <c r="I75" s="5"/>
      <c r="J75" s="5"/>
    </row>
    <row r="76" spans="2:10">
      <c r="B76" s="5"/>
      <c r="C76" s="5"/>
      <c r="D76" s="5"/>
      <c r="E76" s="5"/>
      <c r="F76" s="5"/>
      <c r="G76" s="5"/>
      <c r="H76" s="5"/>
      <c r="I76" s="5"/>
      <c r="J76" s="5"/>
    </row>
    <row r="77" spans="2:10">
      <c r="B77" s="5"/>
      <c r="C77" s="5"/>
      <c r="D77" s="5"/>
      <c r="E77" s="5"/>
      <c r="F77" s="5"/>
      <c r="G77" s="5"/>
      <c r="H77" s="5"/>
      <c r="I77" s="5"/>
      <c r="J77" s="5"/>
    </row>
    <row r="78" spans="2:10">
      <c r="B78" s="5"/>
      <c r="C78" s="5"/>
      <c r="D78" s="5"/>
      <c r="E78" s="5"/>
      <c r="F78" s="5"/>
      <c r="G78" s="5"/>
      <c r="H78" s="5"/>
      <c r="I78" s="5"/>
      <c r="J78" s="5"/>
    </row>
    <row r="79" spans="2:10">
      <c r="B79" s="5"/>
      <c r="C79" s="5"/>
      <c r="D79" s="5"/>
      <c r="E79" s="5"/>
      <c r="F79" s="5"/>
      <c r="G79" s="5"/>
      <c r="H79" s="5"/>
      <c r="I79" s="5"/>
      <c r="J79" s="5"/>
    </row>
    <row r="80" spans="2:10">
      <c r="B80" s="5"/>
      <c r="C80" s="5"/>
      <c r="D80" s="5"/>
      <c r="E80" s="5"/>
      <c r="F80" s="5"/>
      <c r="G80" s="5"/>
      <c r="H80" s="5"/>
      <c r="I80" s="5"/>
      <c r="J80" s="5"/>
    </row>
    <row r="81" spans="2:10">
      <c r="B81" s="5"/>
      <c r="C81" s="5"/>
      <c r="D81" s="5"/>
      <c r="E81" s="5"/>
      <c r="F81" s="5"/>
      <c r="G81" s="5"/>
      <c r="H81" s="5"/>
      <c r="I81" s="5"/>
      <c r="J81" s="5"/>
    </row>
    <row r="82" spans="2:10">
      <c r="B82" s="5"/>
      <c r="C82" s="5"/>
      <c r="D82" s="5"/>
      <c r="E82" s="5"/>
      <c r="F82" s="5"/>
      <c r="G82" s="5"/>
      <c r="H82" s="5"/>
      <c r="I82" s="5"/>
      <c r="J82" s="5"/>
    </row>
    <row r="83" spans="2:10">
      <c r="B83" s="5"/>
      <c r="C83" s="5"/>
      <c r="D83" s="5"/>
      <c r="E83" s="5"/>
      <c r="F83" s="5"/>
      <c r="G83" s="5"/>
      <c r="H83" s="5"/>
      <c r="I83" s="5"/>
      <c r="J83" s="5"/>
    </row>
    <row r="84" spans="2:10">
      <c r="B84" s="5"/>
      <c r="C84" s="5"/>
      <c r="D84" s="5"/>
      <c r="E84" s="5"/>
      <c r="F84" s="5"/>
      <c r="G84" s="5"/>
      <c r="H84" s="5"/>
      <c r="I84" s="5"/>
      <c r="J84" s="5"/>
    </row>
    <row r="85" spans="2:10">
      <c r="B85" s="5"/>
      <c r="C85" s="5"/>
      <c r="D85" s="5"/>
      <c r="E85" s="5"/>
      <c r="F85" s="5"/>
      <c r="G85" s="5"/>
      <c r="H85" s="5"/>
      <c r="I85" s="5"/>
      <c r="J85" s="5"/>
    </row>
    <row r="86" spans="2:10">
      <c r="B86" s="5"/>
      <c r="C86" s="5"/>
      <c r="D86" s="5"/>
      <c r="E86" s="5"/>
      <c r="F86" s="5"/>
      <c r="G86" s="5"/>
      <c r="H86" s="5"/>
      <c r="I86" s="5"/>
      <c r="J86" s="5"/>
    </row>
    <row r="87" spans="2:10">
      <c r="B87" s="5"/>
      <c r="C87" s="5"/>
      <c r="D87" s="5"/>
      <c r="E87" s="5"/>
      <c r="F87" s="5"/>
      <c r="G87" s="5"/>
      <c r="H87" s="5"/>
      <c r="I87" s="5"/>
      <c r="J87" s="5"/>
    </row>
    <row r="88" spans="2:10">
      <c r="B88" s="5"/>
      <c r="C88" s="5"/>
      <c r="D88" s="5"/>
      <c r="E88" s="5"/>
      <c r="F88" s="5"/>
      <c r="G88" s="5"/>
      <c r="H88" s="5"/>
      <c r="I88" s="5"/>
      <c r="J88" s="5"/>
    </row>
    <row r="89" spans="2:10">
      <c r="B89" s="5"/>
      <c r="C89" s="5"/>
      <c r="D89" s="5"/>
      <c r="E89" s="5"/>
      <c r="F89" s="5"/>
      <c r="G89" s="5"/>
      <c r="H89" s="5"/>
      <c r="I89" s="5"/>
      <c r="J89" s="5"/>
    </row>
    <row r="90" spans="2:10">
      <c r="B90" s="5"/>
      <c r="C90" s="5"/>
      <c r="D90" s="5"/>
      <c r="E90" s="5"/>
      <c r="F90" s="5"/>
      <c r="G90" s="5"/>
      <c r="H90" s="5"/>
      <c r="I90" s="5"/>
      <c r="J90" s="5"/>
    </row>
    <row r="91" spans="2:10">
      <c r="B91" s="5"/>
      <c r="C91" s="5"/>
      <c r="D91" s="5"/>
      <c r="E91" s="5"/>
      <c r="F91" s="5"/>
      <c r="G91" s="5"/>
      <c r="H91" s="5"/>
      <c r="I91" s="5"/>
      <c r="J91" s="5"/>
    </row>
    <row r="92" spans="2:10">
      <c r="B92" s="5"/>
      <c r="C92" s="5"/>
      <c r="D92" s="5"/>
      <c r="E92" s="5"/>
      <c r="F92" s="5"/>
      <c r="G92" s="5"/>
      <c r="H92" s="5"/>
      <c r="I92" s="5"/>
      <c r="J92" s="5"/>
    </row>
    <row r="93" spans="2:10">
      <c r="B93" s="5"/>
      <c r="C93" s="5"/>
      <c r="D93" s="5"/>
      <c r="E93" s="5"/>
      <c r="F93" s="5"/>
      <c r="G93" s="5"/>
      <c r="H93" s="5"/>
      <c r="I93" s="5"/>
      <c r="J93" s="5"/>
    </row>
    <row r="94" spans="2:10">
      <c r="B94" s="5"/>
      <c r="C94" s="5"/>
      <c r="D94" s="5"/>
      <c r="E94" s="5"/>
      <c r="F94" s="5"/>
      <c r="G94" s="5"/>
      <c r="H94" s="5"/>
      <c r="I94" s="5"/>
      <c r="J94" s="5"/>
    </row>
    <row r="95" spans="2:10">
      <c r="B95" s="5"/>
      <c r="C95" s="5"/>
      <c r="D95" s="5"/>
      <c r="E95" s="5"/>
      <c r="F95" s="5"/>
      <c r="G95" s="5"/>
      <c r="H95" s="5"/>
      <c r="I95" s="5"/>
      <c r="J95" s="5"/>
    </row>
    <row r="96" spans="2:10">
      <c r="B96" s="5"/>
      <c r="C96" s="5"/>
      <c r="D96" s="5"/>
      <c r="E96" s="5"/>
      <c r="F96" s="5"/>
      <c r="G96" s="5"/>
      <c r="H96" s="5"/>
      <c r="I96" s="5"/>
      <c r="J96" s="5"/>
    </row>
    <row r="97" spans="2:10">
      <c r="B97" s="5"/>
      <c r="C97" s="5"/>
      <c r="D97" s="5"/>
      <c r="E97" s="5"/>
      <c r="F97" s="5"/>
      <c r="G97" s="5"/>
      <c r="H97" s="5"/>
      <c r="I97" s="5"/>
      <c r="J97" s="5"/>
    </row>
    <row r="98" spans="2:10">
      <c r="B98" s="5"/>
      <c r="C98" s="5"/>
      <c r="D98" s="5"/>
      <c r="E98" s="5"/>
      <c r="F98" s="5"/>
      <c r="G98" s="5"/>
      <c r="H98" s="5"/>
      <c r="I98" s="5"/>
      <c r="J98" s="5"/>
    </row>
    <row r="99" spans="2:10">
      <c r="B99" s="5"/>
      <c r="C99" s="5"/>
      <c r="D99" s="5"/>
      <c r="E99" s="5"/>
      <c r="F99" s="5"/>
      <c r="G99" s="5"/>
      <c r="H99" s="5"/>
      <c r="I99" s="5"/>
      <c r="J99" s="5"/>
    </row>
    <row r="100" spans="2:10">
      <c r="B100" s="5"/>
      <c r="C100" s="5"/>
      <c r="D100" s="5"/>
      <c r="E100" s="5"/>
      <c r="F100" s="5"/>
      <c r="G100" s="5"/>
      <c r="H100" s="5"/>
      <c r="I100" s="5"/>
      <c r="J100" s="5"/>
    </row>
    <row r="101" spans="2:10">
      <c r="B101" s="5"/>
      <c r="C101" s="5"/>
      <c r="D101" s="5"/>
      <c r="E101" s="5"/>
      <c r="F101" s="5"/>
      <c r="G101" s="5"/>
      <c r="H101" s="5"/>
      <c r="I101" s="5"/>
      <c r="J101" s="5"/>
    </row>
    <row r="102" spans="2:10">
      <c r="B102" s="5"/>
      <c r="C102" s="5"/>
      <c r="D102" s="5"/>
      <c r="E102" s="5"/>
      <c r="F102" s="5"/>
      <c r="G102" s="5"/>
      <c r="H102" s="5"/>
      <c r="I102" s="5"/>
      <c r="J102" s="5"/>
    </row>
    <row r="103" spans="2:10">
      <c r="B103" s="5"/>
      <c r="C103" s="5"/>
      <c r="D103" s="5"/>
      <c r="E103" s="5"/>
      <c r="F103" s="5"/>
      <c r="G103" s="5"/>
      <c r="H103" s="5"/>
      <c r="I103" s="5"/>
      <c r="J103" s="5"/>
    </row>
    <row r="104" spans="2:10">
      <c r="B104" s="5"/>
      <c r="C104" s="5"/>
      <c r="D104" s="5"/>
      <c r="E104" s="5"/>
      <c r="F104" s="5"/>
      <c r="G104" s="5"/>
      <c r="H104" s="5"/>
      <c r="I104" s="5"/>
      <c r="J104" s="5"/>
    </row>
    <row r="105" spans="2:10">
      <c r="B105" s="5"/>
      <c r="C105" s="5"/>
      <c r="D105" s="5"/>
      <c r="E105" s="5"/>
      <c r="F105" s="5"/>
      <c r="G105" s="5"/>
      <c r="H105" s="5"/>
      <c r="I105" s="5"/>
      <c r="J105" s="5"/>
    </row>
    <row r="106" spans="2:10">
      <c r="B106" s="5"/>
      <c r="C106" s="5"/>
      <c r="D106" s="5"/>
      <c r="E106" s="5"/>
      <c r="F106" s="5"/>
      <c r="G106" s="5"/>
      <c r="H106" s="5"/>
      <c r="I106" s="5"/>
      <c r="J106" s="5"/>
    </row>
    <row r="107" spans="2:10">
      <c r="B107" s="5"/>
      <c r="C107" s="5"/>
      <c r="D107" s="5"/>
      <c r="E107" s="5"/>
      <c r="F107" s="5"/>
      <c r="G107" s="5"/>
      <c r="H107" s="5"/>
      <c r="I107" s="5"/>
      <c r="J107" s="5"/>
    </row>
    <row r="108" spans="2:10">
      <c r="B108" s="5"/>
      <c r="C108" s="5"/>
      <c r="D108" s="5"/>
      <c r="E108" s="5"/>
      <c r="F108" s="5"/>
      <c r="G108" s="5"/>
      <c r="H108" s="5"/>
      <c r="I108" s="5"/>
      <c r="J108" s="5"/>
    </row>
    <row r="109" spans="2:10">
      <c r="B109" s="5"/>
      <c r="C109" s="5"/>
      <c r="D109" s="5"/>
      <c r="E109" s="5"/>
      <c r="F109" s="5"/>
      <c r="G109" s="5"/>
      <c r="H109" s="5"/>
      <c r="I109" s="5"/>
      <c r="J109" s="5"/>
    </row>
    <row r="110" spans="2:10">
      <c r="B110" s="5"/>
      <c r="C110" s="5"/>
      <c r="D110" s="5"/>
      <c r="E110" s="5"/>
      <c r="F110" s="5"/>
      <c r="G110" s="5"/>
      <c r="H110" s="5"/>
      <c r="I110" s="5"/>
      <c r="J110" s="5"/>
    </row>
    <row r="111" spans="2:10">
      <c r="B111" s="5"/>
      <c r="C111" s="5"/>
      <c r="D111" s="5"/>
      <c r="E111" s="5"/>
      <c r="F111" s="5"/>
      <c r="G111" s="5"/>
      <c r="H111" s="5"/>
      <c r="I111" s="5"/>
      <c r="J111" s="5"/>
    </row>
    <row r="112" spans="2:10">
      <c r="B112" s="5"/>
      <c r="C112" s="5"/>
      <c r="D112" s="5"/>
      <c r="E112" s="5"/>
      <c r="F112" s="5"/>
      <c r="G112" s="5"/>
      <c r="H112" s="5"/>
      <c r="I112" s="5"/>
      <c r="J112" s="5"/>
    </row>
    <row r="113" spans="2:10">
      <c r="B113" s="5"/>
      <c r="C113" s="5"/>
      <c r="D113" s="5"/>
      <c r="E113" s="5"/>
      <c r="F113" s="5"/>
      <c r="G113" s="5"/>
      <c r="H113" s="5"/>
      <c r="I113" s="5"/>
      <c r="J113" s="5"/>
    </row>
    <row r="114" spans="2:10">
      <c r="B114" s="5"/>
      <c r="C114" s="5"/>
      <c r="D114" s="5"/>
      <c r="E114" s="5"/>
      <c r="F114" s="5"/>
      <c r="G114" s="5"/>
      <c r="H114" s="5"/>
      <c r="I114" s="5"/>
      <c r="J114" s="5"/>
    </row>
    <row r="115" spans="2:10">
      <c r="B115" s="5"/>
      <c r="C115" s="5"/>
      <c r="D115" s="5"/>
      <c r="E115" s="5"/>
      <c r="F115" s="5"/>
      <c r="G115" s="5"/>
      <c r="H115" s="5"/>
      <c r="I115" s="5"/>
      <c r="J115" s="5"/>
    </row>
    <row r="116" spans="2:10">
      <c r="B116" s="5"/>
      <c r="C116" s="5"/>
      <c r="D116" s="5"/>
      <c r="E116" s="5"/>
      <c r="F116" s="5"/>
      <c r="G116" s="5"/>
      <c r="H116" s="5"/>
      <c r="I116" s="5"/>
      <c r="J116" s="5"/>
    </row>
    <row r="117" spans="2:10">
      <c r="B117" s="5"/>
      <c r="C117" s="5"/>
      <c r="D117" s="5"/>
      <c r="E117" s="5"/>
      <c r="F117" s="5"/>
      <c r="G117" s="5"/>
      <c r="H117" s="5"/>
      <c r="I117" s="5"/>
      <c r="J117" s="5"/>
    </row>
    <row r="118" spans="2:10">
      <c r="B118" s="5"/>
      <c r="C118" s="5"/>
      <c r="D118" s="5"/>
      <c r="E118" s="5"/>
      <c r="F118" s="5"/>
      <c r="G118" s="5"/>
      <c r="H118" s="5"/>
      <c r="I118" s="5"/>
      <c r="J118" s="5"/>
    </row>
    <row r="119" spans="2:10">
      <c r="B119" s="5"/>
      <c r="C119" s="5"/>
      <c r="D119" s="5"/>
      <c r="E119" s="5"/>
      <c r="F119" s="5"/>
      <c r="G119" s="5"/>
      <c r="H119" s="5"/>
      <c r="I119" s="5"/>
      <c r="J119" s="5"/>
    </row>
    <row r="120" spans="2:10">
      <c r="B120" s="5"/>
      <c r="C120" s="5"/>
      <c r="D120" s="5"/>
      <c r="E120" s="5"/>
      <c r="F120" s="5"/>
      <c r="G120" s="5"/>
      <c r="H120" s="5"/>
      <c r="I120" s="5"/>
      <c r="J120" s="5"/>
    </row>
    <row r="121" spans="2:10">
      <c r="B121" s="5"/>
      <c r="C121" s="5"/>
      <c r="D121" s="5"/>
      <c r="E121" s="5"/>
      <c r="F121" s="5"/>
      <c r="G121" s="5"/>
      <c r="H121" s="5"/>
      <c r="I121" s="5"/>
      <c r="J121" s="5"/>
    </row>
    <row r="122" spans="2:10">
      <c r="B122" s="5"/>
      <c r="C122" s="5"/>
      <c r="D122" s="5"/>
      <c r="E122" s="5"/>
      <c r="F122" s="5"/>
      <c r="G122" s="5"/>
      <c r="H122" s="5"/>
      <c r="I122" s="5"/>
      <c r="J122" s="5"/>
    </row>
    <row r="123" spans="2:10">
      <c r="B123" s="5"/>
      <c r="C123" s="5"/>
      <c r="D123" s="5"/>
      <c r="E123" s="5"/>
      <c r="F123" s="5"/>
      <c r="G123" s="5"/>
      <c r="H123" s="5"/>
      <c r="I123" s="5"/>
      <c r="J123" s="5"/>
    </row>
  </sheetData>
  <mergeCells count="20">
    <mergeCell ref="A1:K1"/>
    <mergeCell ref="L1:M1"/>
    <mergeCell ref="A2:K2"/>
    <mergeCell ref="A3:K3"/>
    <mergeCell ref="A5:A7"/>
    <mergeCell ref="B5:B7"/>
    <mergeCell ref="C5:E6"/>
    <mergeCell ref="F5:AC5"/>
    <mergeCell ref="F6:G6"/>
    <mergeCell ref="H6:I6"/>
    <mergeCell ref="V6:W6"/>
    <mergeCell ref="X6:Y6"/>
    <mergeCell ref="Z6:AA6"/>
    <mergeCell ref="AB6:AC6"/>
    <mergeCell ref="J6:K6"/>
    <mergeCell ref="L6:M6"/>
    <mergeCell ref="N6:O6"/>
    <mergeCell ref="P6:Q6"/>
    <mergeCell ref="R6:S6"/>
    <mergeCell ref="T6:U6"/>
  </mergeCells>
  <pageMargins left="0.70866141732283472" right="0.70866141732283472" top="0.2" bottom="0.14000000000000001" header="0.2" footer="0.14000000000000001"/>
  <pageSetup paperSize="9" scale="7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КПКВК 2917330</vt:lpstr>
      <vt:lpstr>КПКВК 2919770</vt:lpstr>
      <vt:lpstr>КПКВК 2910170</vt:lpstr>
      <vt:lpstr>КПКВК 2918120</vt:lpstr>
      <vt:lpstr>КПКВК 2918110</vt:lpstr>
      <vt:lpstr>КПКВК 2910160</vt:lpstr>
      <vt:lpstr>КП КВК 2919800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Бондарчук</dc:creator>
  <cp:lastModifiedBy>TWO</cp:lastModifiedBy>
  <cp:lastPrinted>2020-01-08T06:40:04Z</cp:lastPrinted>
  <dcterms:created xsi:type="dcterms:W3CDTF">2016-03-28T07:13:45Z</dcterms:created>
  <dcterms:modified xsi:type="dcterms:W3CDTF">2020-01-09T08:01:36Z</dcterms:modified>
</cp:coreProperties>
</file>