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140" windowHeight="1005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<sst xmlns="http://schemas.openxmlformats.org/spreadsheetml/2006/main" count="53" uniqueCount="41">
  <si>
    <t>Відсоток виконання</t>
  </si>
  <si>
    <t>тис.грн.</t>
  </si>
  <si>
    <t>Фонд охорони навколишнього середовища</t>
  </si>
  <si>
    <t>Головний розпорядник бюджетних коштів</t>
  </si>
  <si>
    <t xml:space="preserve">Виконавчий комітет міської ради </t>
  </si>
  <si>
    <t xml:space="preserve">Відділ з питань сім'ї, молоді та спорту міської ради </t>
  </si>
  <si>
    <t xml:space="preserve">Управління соціального захисту населення міської ради </t>
  </si>
  <si>
    <t xml:space="preserve">Управління комунального господарства та будівництва міської ради </t>
  </si>
  <si>
    <t>Цільовий фонд</t>
  </si>
  <si>
    <t xml:space="preserve">Служба у справах дітей міської ради </t>
  </si>
  <si>
    <t>КПКВ</t>
  </si>
  <si>
    <t>Бюджет розвитку</t>
  </si>
  <si>
    <t>Відділ освіти міської ради</t>
  </si>
  <si>
    <t>Відділ з питань надзвичайних ситуацій та цивільного захисту населення міської ради</t>
  </si>
  <si>
    <t>Відділ охорони здоров'я</t>
  </si>
  <si>
    <t>Відділ культури міської ради</t>
  </si>
  <si>
    <t>.0150, 7650, 7660, 8210, 8410</t>
  </si>
  <si>
    <t>1010,1020, 1090,1170,   7321</t>
  </si>
  <si>
    <t>0160,2010, 2030,2100, 2111,7322</t>
  </si>
  <si>
    <t xml:space="preserve"> 4010, 7324</t>
  </si>
  <si>
    <t xml:space="preserve"> 5041, 7325</t>
  </si>
  <si>
    <t>0160</t>
  </si>
  <si>
    <t>0160, 6011, 6015, 6030, 6082, 7310, 7461</t>
  </si>
  <si>
    <t>0161,8110</t>
  </si>
  <si>
    <t xml:space="preserve"> Фінансове управління міської ради </t>
  </si>
  <si>
    <t>Всього</t>
  </si>
  <si>
    <t>План на 2019 рік</t>
  </si>
  <si>
    <t>Використання</t>
  </si>
  <si>
    <t>Виконавчий комітет міської ради</t>
  </si>
  <si>
    <t>Відділ охорони здоров’я міської ради</t>
  </si>
  <si>
    <t>Управління соціального захисту населення міської ради</t>
  </si>
  <si>
    <t>Служба у справах дітей міської ради</t>
  </si>
  <si>
    <t>Відділ з питань сім’ї, молоді та спорту міської ради</t>
  </si>
  <si>
    <t>Управління комунального господарства та будівництва міської ради</t>
  </si>
  <si>
    <t>Фінансове управління міської ради</t>
  </si>
  <si>
    <t>Загальний фонд</t>
  </si>
  <si>
    <t>Залишки асигнувань на 01.01.2020р.</t>
  </si>
  <si>
    <t>Резервний фонд</t>
  </si>
  <si>
    <t xml:space="preserve"> коштів міського бюджету за 2019 рік</t>
  </si>
  <si>
    <t>РАЗОМ</t>
  </si>
  <si>
    <t>Виконано за 2019 рік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</si>
</sst>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"/>
    <numFmt numFmtId="182" formatCode="0.000"/>
  </numFmts>
  <fonts count="28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180" fontId="21" fillId="0" borderId="0" xfId="0" applyNumberFormat="1" applyFont="1" applyAlignment="1">
      <alignment/>
    </xf>
    <xf numFmtId="180" fontId="20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180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/>
    </xf>
    <xf numFmtId="180" fontId="26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88" zoomScalePageLayoutView="0" workbookViewId="0" topLeftCell="A31">
      <selection activeCell="A48" sqref="A48"/>
    </sheetView>
  </sheetViews>
  <sheetFormatPr defaultColWidth="9.00390625" defaultRowHeight="12.75"/>
  <cols>
    <col min="1" max="1" width="68.625" style="0" customWidth="1"/>
    <col min="2" max="2" width="10.875" style="0" hidden="1" customWidth="1"/>
    <col min="3" max="3" width="12.375" style="0" customWidth="1"/>
    <col min="4" max="4" width="13.375" style="0" customWidth="1"/>
    <col min="5" max="5" width="13.75390625" style="0" customWidth="1"/>
    <col min="6" max="6" width="11.25390625" style="0" customWidth="1"/>
  </cols>
  <sheetData>
    <row r="1" ht="12.75">
      <c r="F1" s="2">
        <v>21</v>
      </c>
    </row>
    <row r="2" spans="1:6" ht="21" customHeight="1">
      <c r="A2" s="37" t="s">
        <v>27</v>
      </c>
      <c r="B2" s="37"/>
      <c r="C2" s="37"/>
      <c r="D2" s="37"/>
      <c r="E2" s="37"/>
      <c r="F2" s="37"/>
    </row>
    <row r="3" spans="1:6" ht="27.75" customHeight="1">
      <c r="A3" s="38" t="s">
        <v>38</v>
      </c>
      <c r="B3" s="38"/>
      <c r="C3" s="38"/>
      <c r="D3" s="38"/>
      <c r="E3" s="38"/>
      <c r="F3" s="38"/>
    </row>
    <row r="4" spans="1:6" ht="12.75">
      <c r="A4" s="33"/>
      <c r="B4" s="33"/>
      <c r="C4" s="33"/>
      <c r="D4" s="33"/>
      <c r="E4" s="33"/>
      <c r="F4" s="33" t="s">
        <v>1</v>
      </c>
    </row>
    <row r="5" spans="1:6" s="1" customFormat="1" ht="45">
      <c r="A5" s="6" t="s">
        <v>3</v>
      </c>
      <c r="B5" s="6" t="s">
        <v>10</v>
      </c>
      <c r="C5" s="6" t="s">
        <v>26</v>
      </c>
      <c r="D5" s="6" t="s">
        <v>40</v>
      </c>
      <c r="E5" s="6" t="s">
        <v>36</v>
      </c>
      <c r="F5" s="6" t="s">
        <v>0</v>
      </c>
    </row>
    <row r="6" spans="1:6" s="1" customFormat="1" ht="22.5">
      <c r="A6" s="36" t="s">
        <v>35</v>
      </c>
      <c r="B6" s="36"/>
      <c r="C6" s="36"/>
      <c r="D6" s="36"/>
      <c r="E6" s="36"/>
      <c r="F6" s="36"/>
    </row>
    <row r="7" spans="1:6" ht="18.75">
      <c r="A7" s="9" t="s">
        <v>28</v>
      </c>
      <c r="B7" s="10"/>
      <c r="C7" s="18">
        <v>33399.6</v>
      </c>
      <c r="D7" s="18">
        <v>33153.2</v>
      </c>
      <c r="E7" s="18">
        <f>C7-D7</f>
        <v>246.40000000000146</v>
      </c>
      <c r="F7" s="14">
        <f>D7/C7*100</f>
        <v>99.26226661397142</v>
      </c>
    </row>
    <row r="8" spans="1:6" ht="18.75">
      <c r="A8" s="9" t="s">
        <v>12</v>
      </c>
      <c r="B8" s="10"/>
      <c r="C8" s="18">
        <v>315263.3</v>
      </c>
      <c r="D8" s="18">
        <v>308020</v>
      </c>
      <c r="E8" s="18">
        <f aca="true" t="shared" si="0" ref="E8:E18">C8-D8</f>
        <v>7243.299999999988</v>
      </c>
      <c r="F8" s="14">
        <f aca="true" t="shared" si="1" ref="F8:F18">D8/C8*100</f>
        <v>97.70246013411648</v>
      </c>
    </row>
    <row r="9" spans="1:6" ht="18.75">
      <c r="A9" s="9" t="s">
        <v>29</v>
      </c>
      <c r="B9" s="10"/>
      <c r="C9" s="18">
        <v>151300.9</v>
      </c>
      <c r="D9" s="18">
        <v>150467.5</v>
      </c>
      <c r="E9" s="18">
        <f t="shared" si="0"/>
        <v>833.3999999999942</v>
      </c>
      <c r="F9" s="14">
        <f t="shared" si="1"/>
        <v>99.4491771033748</v>
      </c>
    </row>
    <row r="10" spans="1:6" ht="26.25" customHeight="1">
      <c r="A10" s="34" t="s">
        <v>30</v>
      </c>
      <c r="B10" s="10"/>
      <c r="C10" s="18">
        <v>217370.4</v>
      </c>
      <c r="D10" s="18">
        <v>210243.6</v>
      </c>
      <c r="E10" s="18">
        <f t="shared" si="0"/>
        <v>7126.799999999988</v>
      </c>
      <c r="F10" s="14">
        <f t="shared" si="1"/>
        <v>96.72135672566274</v>
      </c>
    </row>
    <row r="11" spans="1:6" ht="18.75">
      <c r="A11" s="9" t="s">
        <v>31</v>
      </c>
      <c r="B11" s="10"/>
      <c r="C11" s="18">
        <v>1858.7</v>
      </c>
      <c r="D11" s="18">
        <v>1858.3</v>
      </c>
      <c r="E11" s="18">
        <f t="shared" si="0"/>
        <v>0.40000000000009095</v>
      </c>
      <c r="F11" s="14">
        <f t="shared" si="1"/>
        <v>99.9784795825039</v>
      </c>
    </row>
    <row r="12" spans="1:6" ht="18.75">
      <c r="A12" s="9" t="s">
        <v>15</v>
      </c>
      <c r="B12" s="10"/>
      <c r="C12" s="18">
        <v>29198.4</v>
      </c>
      <c r="D12" s="18">
        <v>29038.9</v>
      </c>
      <c r="E12" s="18">
        <f t="shared" si="0"/>
        <v>159.5</v>
      </c>
      <c r="F12" s="14">
        <f t="shared" si="1"/>
        <v>99.45373719107896</v>
      </c>
    </row>
    <row r="13" spans="1:6" ht="21" customHeight="1">
      <c r="A13" s="9" t="s">
        <v>32</v>
      </c>
      <c r="B13" s="10"/>
      <c r="C13" s="18">
        <v>15313.1</v>
      </c>
      <c r="D13" s="18">
        <v>15287.5</v>
      </c>
      <c r="E13" s="18">
        <f t="shared" si="0"/>
        <v>25.600000000000364</v>
      </c>
      <c r="F13" s="14">
        <f t="shared" si="1"/>
        <v>99.8328228771444</v>
      </c>
    </row>
    <row r="14" spans="1:6" ht="37.5">
      <c r="A14" s="9" t="s">
        <v>33</v>
      </c>
      <c r="B14" s="10"/>
      <c r="C14" s="18">
        <v>84566.4</v>
      </c>
      <c r="D14" s="18">
        <v>83681.8</v>
      </c>
      <c r="E14" s="18">
        <f t="shared" si="0"/>
        <v>884.5999999999913</v>
      </c>
      <c r="F14" s="14">
        <f t="shared" si="1"/>
        <v>98.95395807318273</v>
      </c>
    </row>
    <row r="15" spans="1:6" ht="37.5">
      <c r="A15" s="9" t="s">
        <v>13</v>
      </c>
      <c r="B15" s="10"/>
      <c r="C15" s="18">
        <v>1935.7</v>
      </c>
      <c r="D15" s="18">
        <v>1911.2</v>
      </c>
      <c r="E15" s="18">
        <f t="shared" si="0"/>
        <v>24.5</v>
      </c>
      <c r="F15" s="14">
        <f t="shared" si="1"/>
        <v>98.73430800227308</v>
      </c>
    </row>
    <row r="16" spans="1:6" ht="18.75">
      <c r="A16" s="9" t="s">
        <v>34</v>
      </c>
      <c r="B16" s="10"/>
      <c r="C16" s="18">
        <f>4710.8-484.7</f>
        <v>4226.1</v>
      </c>
      <c r="D16" s="18">
        <v>4226.1</v>
      </c>
      <c r="E16" s="18">
        <f t="shared" si="0"/>
        <v>0</v>
      </c>
      <c r="F16" s="14">
        <f t="shared" si="1"/>
        <v>100</v>
      </c>
    </row>
    <row r="17" spans="1:6" ht="18.75">
      <c r="A17" s="9" t="s">
        <v>37</v>
      </c>
      <c r="B17" s="10"/>
      <c r="C17" s="18">
        <v>484.7</v>
      </c>
      <c r="D17" s="18"/>
      <c r="E17" s="18">
        <f>C17-D17</f>
        <v>484.7</v>
      </c>
      <c r="F17" s="14">
        <f>D17/C17*100</f>
        <v>0</v>
      </c>
    </row>
    <row r="18" spans="1:6" s="2" customFormat="1" ht="18.75">
      <c r="A18" s="30" t="s">
        <v>25</v>
      </c>
      <c r="B18" s="31"/>
      <c r="C18" s="32">
        <f>SUM(C7:C17)</f>
        <v>854917.2999999998</v>
      </c>
      <c r="D18" s="32">
        <f>SUM(D7:D16)</f>
        <v>837888.1000000001</v>
      </c>
      <c r="E18" s="32">
        <f t="shared" si="0"/>
        <v>17029.19999999972</v>
      </c>
      <c r="F18" s="17">
        <f t="shared" si="1"/>
        <v>98.00808803377828</v>
      </c>
    </row>
    <row r="19" spans="1:6" ht="22.5">
      <c r="A19" s="35" t="s">
        <v>2</v>
      </c>
      <c r="B19" s="35"/>
      <c r="C19" s="35"/>
      <c r="D19" s="35"/>
      <c r="E19" s="35"/>
      <c r="F19" s="35"/>
    </row>
    <row r="20" spans="1:6" ht="33" customHeight="1">
      <c r="A20" s="11" t="s">
        <v>7</v>
      </c>
      <c r="B20" s="12">
        <v>8340</v>
      </c>
      <c r="C20" s="13">
        <v>1166.24541</v>
      </c>
      <c r="D20" s="13">
        <v>866.0804</v>
      </c>
      <c r="E20" s="14">
        <f>C20-D20</f>
        <v>300.16500999999994</v>
      </c>
      <c r="F20" s="14">
        <f>D20/C20%</f>
        <v>74.26227726804088</v>
      </c>
    </row>
    <row r="21" spans="1:6" s="2" customFormat="1" ht="18.75">
      <c r="A21" s="15" t="s">
        <v>25</v>
      </c>
      <c r="B21" s="16"/>
      <c r="C21" s="17">
        <f>SUM(C20:C20)</f>
        <v>1166.24541</v>
      </c>
      <c r="D21" s="17">
        <f>SUM(D20:D20)</f>
        <v>866.0804</v>
      </c>
      <c r="E21" s="17">
        <f>C21-D21</f>
        <v>300.16500999999994</v>
      </c>
      <c r="F21" s="17">
        <f>D21/C21%</f>
        <v>74.26227726804088</v>
      </c>
    </row>
    <row r="22" spans="1:6" ht="22.5">
      <c r="A22" s="35" t="s">
        <v>8</v>
      </c>
      <c r="B22" s="35"/>
      <c r="C22" s="35"/>
      <c r="D22" s="35"/>
      <c r="E22" s="35"/>
      <c r="F22" s="35"/>
    </row>
    <row r="23" spans="1:6" ht="18.75">
      <c r="A23" s="11" t="s">
        <v>4</v>
      </c>
      <c r="B23" s="18">
        <v>7691</v>
      </c>
      <c r="C23" s="19">
        <v>869.676</v>
      </c>
      <c r="D23" s="19">
        <v>465.86328</v>
      </c>
      <c r="E23" s="19">
        <f aca="true" t="shared" si="2" ref="E23:E28">C23-D23</f>
        <v>403.81272000000007</v>
      </c>
      <c r="F23" s="19">
        <f aca="true" t="shared" si="3" ref="F23:F28">D23/C23%</f>
        <v>53.56745270652518</v>
      </c>
    </row>
    <row r="24" spans="1:6" ht="24.75" customHeight="1">
      <c r="A24" s="11" t="s">
        <v>6</v>
      </c>
      <c r="B24" s="18">
        <v>7691</v>
      </c>
      <c r="C24" s="19">
        <v>146</v>
      </c>
      <c r="D24" s="19">
        <v>136.98245</v>
      </c>
      <c r="E24" s="19">
        <f t="shared" si="2"/>
        <v>9.01755</v>
      </c>
      <c r="F24" s="19">
        <f t="shared" si="3"/>
        <v>93.82359589041096</v>
      </c>
    </row>
    <row r="25" spans="1:6" ht="18.75">
      <c r="A25" s="11" t="s">
        <v>9</v>
      </c>
      <c r="B25" s="18">
        <v>7691</v>
      </c>
      <c r="C25" s="19">
        <v>105.7</v>
      </c>
      <c r="D25" s="19">
        <v>96.237</v>
      </c>
      <c r="E25" s="19">
        <f>C25-D25</f>
        <v>9.463000000000008</v>
      </c>
      <c r="F25" s="19">
        <f>D25/C25%</f>
        <v>91.0473036896878</v>
      </c>
    </row>
    <row r="26" spans="1:6" ht="26.25" customHeight="1">
      <c r="A26" s="11" t="s">
        <v>5</v>
      </c>
      <c r="B26" s="18">
        <v>7691</v>
      </c>
      <c r="C26" s="19">
        <v>512.2</v>
      </c>
      <c r="D26" s="19">
        <v>511.889</v>
      </c>
      <c r="E26" s="19">
        <f>C26-D26</f>
        <v>0.31100000000003547</v>
      </c>
      <c r="F26" s="19">
        <f>D26/C26%</f>
        <v>99.93928153065208</v>
      </c>
    </row>
    <row r="27" spans="1:6" ht="37.5">
      <c r="A27" s="11" t="s">
        <v>7</v>
      </c>
      <c r="B27" s="18">
        <v>7691</v>
      </c>
      <c r="C27" s="19">
        <v>1248.78678</v>
      </c>
      <c r="D27" s="19">
        <v>968.69</v>
      </c>
      <c r="E27" s="19">
        <f t="shared" si="2"/>
        <v>280.09677999999985</v>
      </c>
      <c r="F27" s="19">
        <f t="shared" si="3"/>
        <v>77.57048805401352</v>
      </c>
    </row>
    <row r="28" spans="1:6" s="2" customFormat="1" ht="18.75">
      <c r="A28" s="15" t="s">
        <v>25</v>
      </c>
      <c r="B28" s="16"/>
      <c r="C28" s="20">
        <f>SUM(C23:C27)</f>
        <v>2882.36278</v>
      </c>
      <c r="D28" s="20">
        <f>SUM(D23:D27)</f>
        <v>2179.66173</v>
      </c>
      <c r="E28" s="20">
        <f t="shared" si="2"/>
        <v>702.7010500000001</v>
      </c>
      <c r="F28" s="20">
        <f t="shared" si="3"/>
        <v>75.6206590344606</v>
      </c>
    </row>
    <row r="29" spans="1:6" s="2" customFormat="1" ht="22.5">
      <c r="A29" s="35" t="s">
        <v>11</v>
      </c>
      <c r="B29" s="35"/>
      <c r="C29" s="35"/>
      <c r="D29" s="35"/>
      <c r="E29" s="35"/>
      <c r="F29" s="35"/>
    </row>
    <row r="30" spans="1:9" s="3" customFormat="1" ht="22.5" customHeight="1">
      <c r="A30" s="11" t="s">
        <v>4</v>
      </c>
      <c r="B30" s="21" t="s">
        <v>16</v>
      </c>
      <c r="C30" s="14">
        <v>2602.115</v>
      </c>
      <c r="D30" s="14">
        <v>2502.44101</v>
      </c>
      <c r="E30" s="14">
        <f aca="true" t="shared" si="4" ref="E30:E40">C30-D30</f>
        <v>99.67398999999978</v>
      </c>
      <c r="F30" s="14">
        <f aca="true" t="shared" si="5" ref="F30:F40">D30/C30%</f>
        <v>96.1695009636392</v>
      </c>
      <c r="I30" s="4"/>
    </row>
    <row r="31" spans="1:6" s="3" customFormat="1" ht="15.75" customHeight="1">
      <c r="A31" s="22" t="s">
        <v>12</v>
      </c>
      <c r="B31" s="23" t="s">
        <v>17</v>
      </c>
      <c r="C31" s="24">
        <v>13862.53</v>
      </c>
      <c r="D31" s="24">
        <v>13653.61858</v>
      </c>
      <c r="E31" s="24">
        <f t="shared" si="4"/>
        <v>208.91142000000036</v>
      </c>
      <c r="F31" s="24">
        <f t="shared" si="5"/>
        <v>98.49297768877686</v>
      </c>
    </row>
    <row r="32" spans="1:6" s="3" customFormat="1" ht="18" customHeight="1">
      <c r="A32" s="25" t="s">
        <v>14</v>
      </c>
      <c r="B32" s="23" t="s">
        <v>18</v>
      </c>
      <c r="C32" s="24">
        <v>5927.09074</v>
      </c>
      <c r="D32" s="24">
        <v>5852.10514</v>
      </c>
      <c r="E32" s="24">
        <f>C32-D32</f>
        <v>74.98559999999998</v>
      </c>
      <c r="F32" s="24">
        <f>D32/C32%</f>
        <v>98.73486667761054</v>
      </c>
    </row>
    <row r="33" spans="1:6" s="3" customFormat="1" ht="17.25" customHeight="1">
      <c r="A33" s="25" t="s">
        <v>6</v>
      </c>
      <c r="B33" s="21">
        <v>3031.3104</v>
      </c>
      <c r="C33" s="14">
        <v>2819.3132</v>
      </c>
      <c r="D33" s="14">
        <v>2813.43185</v>
      </c>
      <c r="E33" s="14">
        <f t="shared" si="4"/>
        <v>5.881350000000111</v>
      </c>
      <c r="F33" s="14">
        <f t="shared" si="5"/>
        <v>99.79139068337635</v>
      </c>
    </row>
    <row r="34" spans="1:6" s="3" customFormat="1" ht="19.5" customHeight="1">
      <c r="A34" s="25" t="s">
        <v>9</v>
      </c>
      <c r="B34" s="26" t="s">
        <v>21</v>
      </c>
      <c r="C34" s="14">
        <v>20</v>
      </c>
      <c r="D34" s="14">
        <v>20</v>
      </c>
      <c r="E34" s="14">
        <f t="shared" si="4"/>
        <v>0</v>
      </c>
      <c r="F34" s="27">
        <f t="shared" si="5"/>
        <v>100</v>
      </c>
    </row>
    <row r="35" spans="1:6" s="3" customFormat="1" ht="15.75" customHeight="1">
      <c r="A35" s="25" t="s">
        <v>15</v>
      </c>
      <c r="B35" s="21" t="s">
        <v>19</v>
      </c>
      <c r="C35" s="14">
        <v>1619.895</v>
      </c>
      <c r="D35" s="14">
        <v>1618.80053</v>
      </c>
      <c r="E35" s="14">
        <f t="shared" si="4"/>
        <v>1.0944700000000012</v>
      </c>
      <c r="F35" s="27">
        <f t="shared" si="5"/>
        <v>99.93243574429206</v>
      </c>
    </row>
    <row r="36" spans="1:6" s="3" customFormat="1" ht="16.5" customHeight="1">
      <c r="A36" s="25" t="s">
        <v>5</v>
      </c>
      <c r="B36" s="21" t="s">
        <v>20</v>
      </c>
      <c r="C36" s="14">
        <v>510.759</v>
      </c>
      <c r="D36" s="14">
        <v>510.609</v>
      </c>
      <c r="E36" s="14">
        <f>C36-D36</f>
        <v>0.1500000000000341</v>
      </c>
      <c r="F36" s="14">
        <f t="shared" si="5"/>
        <v>99.97063194187473</v>
      </c>
    </row>
    <row r="37" spans="1:6" s="3" customFormat="1" ht="32.25" customHeight="1">
      <c r="A37" s="39" t="s">
        <v>7</v>
      </c>
      <c r="B37" s="21" t="s">
        <v>22</v>
      </c>
      <c r="C37" s="14">
        <v>100095.0067</v>
      </c>
      <c r="D37" s="14">
        <v>99598.92193</v>
      </c>
      <c r="E37" s="14">
        <f t="shared" si="4"/>
        <v>496.0847700000013</v>
      </c>
      <c r="F37" s="14">
        <f t="shared" si="5"/>
        <v>99.50438609641454</v>
      </c>
    </row>
    <row r="38" spans="1:6" s="3" customFormat="1" ht="38.25" customHeight="1">
      <c r="A38" s="28" t="s">
        <v>13</v>
      </c>
      <c r="B38" s="26" t="s">
        <v>23</v>
      </c>
      <c r="C38" s="14">
        <v>878.9</v>
      </c>
      <c r="D38" s="14">
        <v>856.42625</v>
      </c>
      <c r="E38" s="14">
        <f t="shared" si="4"/>
        <v>22.473749999999995</v>
      </c>
      <c r="F38" s="14">
        <f t="shared" si="5"/>
        <v>97.44296848333144</v>
      </c>
    </row>
    <row r="39" spans="1:6" s="3" customFormat="1" ht="18.75">
      <c r="A39" s="28" t="s">
        <v>24</v>
      </c>
      <c r="B39" s="21">
        <v>160</v>
      </c>
      <c r="C39" s="14">
        <v>19.9</v>
      </c>
      <c r="D39" s="14">
        <v>19.19</v>
      </c>
      <c r="E39" s="14">
        <f t="shared" si="4"/>
        <v>0.7099999999999973</v>
      </c>
      <c r="F39" s="14">
        <f t="shared" si="5"/>
        <v>96.43216080402011</v>
      </c>
    </row>
    <row r="40" spans="1:6" s="3" customFormat="1" ht="18.75">
      <c r="A40" s="15" t="s">
        <v>25</v>
      </c>
      <c r="B40" s="29"/>
      <c r="C40" s="17">
        <f>SUM(C30:C39)</f>
        <v>128355.50963999999</v>
      </c>
      <c r="D40" s="17">
        <f>SUM(D30:D39)</f>
        <v>127445.54429</v>
      </c>
      <c r="E40" s="17">
        <f t="shared" si="4"/>
        <v>909.965349999984</v>
      </c>
      <c r="F40" s="17">
        <f t="shared" si="5"/>
        <v>99.29105859767752</v>
      </c>
    </row>
    <row r="41" spans="1:6" s="3" customFormat="1" ht="18.75">
      <c r="A41" s="15" t="s">
        <v>39</v>
      </c>
      <c r="B41" s="29"/>
      <c r="C41" s="17">
        <f>C18+C21+C28+C40</f>
        <v>987321.4178299997</v>
      </c>
      <c r="D41" s="17">
        <f>D18+D21+D28+D40</f>
        <v>968379.3864200001</v>
      </c>
      <c r="E41" s="17">
        <f>E18+E21+E28+E40</f>
        <v>18942.031409999705</v>
      </c>
      <c r="F41" s="17">
        <f>D41/C41*100</f>
        <v>98.08147265237783</v>
      </c>
    </row>
    <row r="42" spans="1:6" ht="15.75">
      <c r="A42" s="5"/>
      <c r="B42" s="5"/>
      <c r="C42" s="7"/>
      <c r="D42" s="7"/>
      <c r="E42" s="8"/>
      <c r="F42" s="8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</sheetData>
  <sheetProtection/>
  <mergeCells count="6">
    <mergeCell ref="A29:F29"/>
    <mergeCell ref="A6:F6"/>
    <mergeCell ref="A2:F2"/>
    <mergeCell ref="A3:F3"/>
    <mergeCell ref="A19:F19"/>
    <mergeCell ref="A22:F22"/>
  </mergeCells>
  <printOptions/>
  <pageMargins left="0" right="0" top="0.82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Бондарчук</cp:lastModifiedBy>
  <cp:lastPrinted>2020-02-14T09:03:30Z</cp:lastPrinted>
  <dcterms:created xsi:type="dcterms:W3CDTF">2016-07-18T13:49:34Z</dcterms:created>
  <dcterms:modified xsi:type="dcterms:W3CDTF">2020-02-14T09:03:33Z</dcterms:modified>
  <cp:category/>
  <cp:version/>
  <cp:contentType/>
  <cp:contentStatus/>
</cp:coreProperties>
</file>