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9320" windowHeight="10920" activeTab="0"/>
  </bookViews>
  <sheets>
    <sheet name="звіт" sheetId="1" r:id="rId1"/>
  </sheets>
  <definedNames>
    <definedName name="_xlnm.Print_Area" localSheetId="0">'звіт'!$A$1:$L$28</definedName>
  </definedNames>
  <calcPr fullCalcOnLoad="1"/>
</workbook>
</file>

<file path=xl/sharedStrings.xml><?xml version="1.0" encoding="utf-8"?>
<sst xmlns="http://schemas.openxmlformats.org/spreadsheetml/2006/main" count="48" uniqueCount="38">
  <si>
    <t>назва комунального підприємства</t>
  </si>
  <si>
    <t>№ з/п</t>
  </si>
  <si>
    <t>план</t>
  </si>
  <si>
    <t>виконано</t>
  </si>
  <si>
    <t>% виконання</t>
  </si>
  <si>
    <t>в тому числі</t>
  </si>
  <si>
    <t>січень</t>
  </si>
  <si>
    <t>лютий</t>
  </si>
  <si>
    <t>березень</t>
  </si>
  <si>
    <t>Заробітна плата</t>
  </si>
  <si>
    <t>Нарахування на заробітну плату</t>
  </si>
  <si>
    <t>Матеріали-всього</t>
  </si>
  <si>
    <t>з них</t>
  </si>
  <si>
    <t>Оплата послуг (крім комунальних)-всього</t>
  </si>
  <si>
    <t>1.1</t>
  </si>
  <si>
    <t>1.2</t>
  </si>
  <si>
    <t>1.3</t>
  </si>
  <si>
    <t>1.3.1</t>
  </si>
  <si>
    <t>1.4</t>
  </si>
  <si>
    <t>Інші видатки-всього</t>
  </si>
  <si>
    <t>підпис</t>
  </si>
  <si>
    <t>інші (крупні суми розшифрувати): видатки на відрядження</t>
  </si>
  <si>
    <t>Назва видатків, об'єктів</t>
  </si>
  <si>
    <t xml:space="preserve"> </t>
  </si>
  <si>
    <t>ВСЬОГО (тис.грн.):</t>
  </si>
  <si>
    <t>Залишок (тис.грн.)</t>
  </si>
  <si>
    <t>Видатки (благоустрій, зовнішнє освітлення, тощо)-всього (тис.грн.):</t>
  </si>
  <si>
    <t>КП "Павлоград-Світло" ПМР</t>
  </si>
  <si>
    <t>1.4.1</t>
  </si>
  <si>
    <t>Звіт про використання бюджетних коштів за І квартал  2020 рік</t>
  </si>
  <si>
    <t xml:space="preserve"> І квартал  2020 рік</t>
  </si>
  <si>
    <t>КПКВКМБ 1217693</t>
  </si>
  <si>
    <t>інші послуги (крупні суми розшифрувати): обслуговування комп. техніки, навчання; програмне забезпечення</t>
  </si>
  <si>
    <t xml:space="preserve">Керівник                                                                                                                                                                                                                   </t>
  </si>
  <si>
    <t xml:space="preserve">  Сінюков Б.А.</t>
  </si>
  <si>
    <t>1.5</t>
  </si>
  <si>
    <t>1.5.1</t>
  </si>
  <si>
    <t>інші (розшифрувати) : канцтовари, офісні меблі, комп'ютерне обладнання та ін.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</si>
</sst>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0.0000"/>
    <numFmt numFmtId="183" formatCode="0.00000"/>
    <numFmt numFmtId="184" formatCode="0.0000000"/>
    <numFmt numFmtId="185" formatCode="0.000000"/>
    <numFmt numFmtId="186" formatCode="0.0000000000"/>
    <numFmt numFmtId="187" formatCode="0.000000000"/>
    <numFmt numFmtId="188" formatCode="0.00000000"/>
    <numFmt numFmtId="189" formatCode="[$-FC19]d\ mmmm\ yyyy\ &quot;г.&quot;"/>
    <numFmt numFmtId="190" formatCode="#,##0.0"/>
  </numFmts>
  <fonts count="47">
    <font>
      <sz val="10"/>
      <name val="Arial Cyr"/>
      <family val="0"/>
    </font>
    <font>
      <sz val="10"/>
      <name val="Times New Roman"/>
      <family val="1"/>
    </font>
    <font>
      <sz val="14"/>
      <name val="Arial Cyr"/>
      <family val="0"/>
    </font>
    <font>
      <sz val="15"/>
      <name val="Times New Roman"/>
      <family val="1"/>
    </font>
    <font>
      <b/>
      <sz val="48"/>
      <name val="Times New Roman"/>
      <family val="1"/>
    </font>
    <font>
      <u val="single"/>
      <sz val="48"/>
      <name val="Times New Roman"/>
      <family val="1"/>
    </font>
    <font>
      <b/>
      <sz val="28"/>
      <name val="Times New Roman"/>
      <family val="1"/>
    </font>
    <font>
      <sz val="28"/>
      <name val="Times New Roman"/>
      <family val="1"/>
    </font>
    <font>
      <sz val="36"/>
      <name val="Times New Roman"/>
      <family val="1"/>
    </font>
    <font>
      <i/>
      <sz val="30"/>
      <name val="Times New Roman"/>
      <family val="1"/>
    </font>
    <font>
      <sz val="3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9" fontId="1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3" fillId="0" borderId="0" xfId="0" applyFont="1" applyAlignment="1">
      <alignment/>
    </xf>
    <xf numFmtId="49" fontId="7" fillId="33" borderId="10" xfId="0" applyNumberFormat="1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justify" vertical="center"/>
    </xf>
    <xf numFmtId="190" fontId="46" fillId="33" borderId="11" xfId="0" applyNumberFormat="1" applyFont="1" applyFill="1" applyBorder="1" applyAlignment="1">
      <alignment horizontal="center" vertical="center"/>
    </xf>
    <xf numFmtId="190" fontId="7" fillId="33" borderId="12" xfId="0" applyNumberFormat="1" applyFont="1" applyFill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justify" vertical="center"/>
    </xf>
    <xf numFmtId="190" fontId="46" fillId="0" borderId="14" xfId="0" applyNumberFormat="1" applyFont="1" applyFill="1" applyBorder="1" applyAlignment="1">
      <alignment horizontal="center" vertical="center"/>
    </xf>
    <xf numFmtId="190" fontId="46" fillId="0" borderId="14" xfId="0" applyNumberFormat="1" applyFont="1" applyBorder="1" applyAlignment="1">
      <alignment horizontal="center" vertical="center"/>
    </xf>
    <xf numFmtId="190" fontId="46" fillId="0" borderId="15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190" fontId="46" fillId="0" borderId="15" xfId="0" applyNumberFormat="1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49" fontId="7" fillId="33" borderId="18" xfId="0" applyNumberFormat="1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justify" vertical="center"/>
    </xf>
    <xf numFmtId="180" fontId="7" fillId="33" borderId="19" xfId="0" applyNumberFormat="1" applyFont="1" applyFill="1" applyBorder="1" applyAlignment="1">
      <alignment horizontal="center" vertical="center"/>
    </xf>
    <xf numFmtId="190" fontId="46" fillId="33" borderId="19" xfId="0" applyNumberFormat="1" applyFont="1" applyFill="1" applyBorder="1" applyAlignment="1">
      <alignment horizontal="center" vertical="center"/>
    </xf>
    <xf numFmtId="190" fontId="7" fillId="33" borderId="20" xfId="0" applyNumberFormat="1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center" textRotation="90"/>
    </xf>
    <xf numFmtId="0" fontId="6" fillId="0" borderId="21" xfId="0" applyFont="1" applyBorder="1" applyAlignment="1">
      <alignment horizontal="center" vertical="center" textRotation="90"/>
    </xf>
    <xf numFmtId="49" fontId="6" fillId="0" borderId="19" xfId="0" applyNumberFormat="1" applyFont="1" applyBorder="1" applyAlignment="1">
      <alignment horizontal="center" vertical="center" textRotation="90"/>
    </xf>
    <xf numFmtId="49" fontId="7" fillId="34" borderId="13" xfId="0" applyNumberFormat="1" applyFont="1" applyFill="1" applyBorder="1" applyAlignment="1">
      <alignment horizontal="center" vertical="center"/>
    </xf>
    <xf numFmtId="0" fontId="7" fillId="34" borderId="14" xfId="0" applyFont="1" applyFill="1" applyBorder="1" applyAlignment="1">
      <alignment horizontal="justify" vertical="center"/>
    </xf>
    <xf numFmtId="190" fontId="46" fillId="34" borderId="14" xfId="0" applyNumberFormat="1" applyFont="1" applyFill="1" applyBorder="1" applyAlignment="1">
      <alignment horizontal="center" vertical="center"/>
    </xf>
    <xf numFmtId="190" fontId="7" fillId="34" borderId="14" xfId="0" applyNumberFormat="1" applyFont="1" applyFill="1" applyBorder="1" applyAlignment="1">
      <alignment horizontal="center" vertical="center"/>
    </xf>
    <xf numFmtId="190" fontId="7" fillId="34" borderId="16" xfId="0" applyNumberFormat="1" applyFont="1" applyFill="1" applyBorder="1" applyAlignment="1">
      <alignment horizontal="center" vertical="center"/>
    </xf>
    <xf numFmtId="190" fontId="7" fillId="34" borderId="17" xfId="0" applyNumberFormat="1" applyFont="1" applyFill="1" applyBorder="1" applyAlignment="1">
      <alignment horizontal="center" vertical="center"/>
    </xf>
    <xf numFmtId="190" fontId="7" fillId="0" borderId="16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190" fontId="46" fillId="0" borderId="0" xfId="0" applyNumberFormat="1" applyFont="1" applyFill="1" applyBorder="1" applyAlignment="1">
      <alignment horizontal="center" vertical="center"/>
    </xf>
    <xf numFmtId="190" fontId="7" fillId="0" borderId="17" xfId="0" applyNumberFormat="1" applyFont="1" applyFill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top"/>
    </xf>
    <xf numFmtId="0" fontId="6" fillId="0" borderId="15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49" fontId="6" fillId="0" borderId="36" xfId="0" applyNumberFormat="1" applyFont="1" applyBorder="1" applyAlignment="1">
      <alignment horizontal="center" vertical="center"/>
    </xf>
    <xf numFmtId="49" fontId="6" fillId="0" borderId="37" xfId="0" applyNumberFormat="1" applyFont="1" applyBorder="1" applyAlignment="1">
      <alignment horizontal="center" vertical="center"/>
    </xf>
    <xf numFmtId="49" fontId="6" fillId="0" borderId="38" xfId="0" applyNumberFormat="1" applyFont="1" applyBorder="1" applyAlignment="1">
      <alignment horizontal="center" vertical="center"/>
    </xf>
    <xf numFmtId="49" fontId="10" fillId="0" borderId="39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1"/>
  <sheetViews>
    <sheetView tabSelected="1" zoomScale="40" zoomScaleNormal="40" zoomScalePageLayoutView="0" workbookViewId="0" topLeftCell="A7">
      <selection activeCell="B14" sqref="B14"/>
    </sheetView>
  </sheetViews>
  <sheetFormatPr defaultColWidth="9.00390625" defaultRowHeight="12.75"/>
  <cols>
    <col min="1" max="1" width="16.75390625" style="4" customWidth="1"/>
    <col min="2" max="2" width="105.00390625" style="0" customWidth="1"/>
    <col min="3" max="3" width="21.875" style="0" customWidth="1"/>
    <col min="4" max="4" width="22.25390625" style="0" customWidth="1"/>
    <col min="5" max="5" width="23.00390625" style="0" customWidth="1"/>
    <col min="6" max="6" width="19.00390625" style="0" customWidth="1"/>
    <col min="7" max="7" width="19.25390625" style="0" customWidth="1"/>
    <col min="8" max="8" width="19.375" style="0" customWidth="1"/>
    <col min="9" max="9" width="20.375" style="0" customWidth="1"/>
    <col min="10" max="10" width="20.125" style="0" customWidth="1"/>
    <col min="11" max="11" width="20.375" style="0" customWidth="1"/>
    <col min="12" max="12" width="25.00390625" style="0" customWidth="1"/>
  </cols>
  <sheetData>
    <row r="1" spans="1:12" ht="64.5" customHeight="1">
      <c r="A1" s="51" t="s">
        <v>29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70.5" customHeight="1">
      <c r="A2" s="52" t="s">
        <v>27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</row>
    <row r="3" spans="1:12" ht="36.75" customHeight="1">
      <c r="A3" s="53" t="s">
        <v>0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2" ht="59.25" customHeight="1" thickBot="1">
      <c r="A4" s="60" t="s">
        <v>31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48" customHeight="1">
      <c r="A5" s="57" t="s">
        <v>1</v>
      </c>
      <c r="B5" s="54" t="s">
        <v>22</v>
      </c>
      <c r="C5" s="39" t="s">
        <v>30</v>
      </c>
      <c r="D5" s="40"/>
      <c r="E5" s="41"/>
      <c r="F5" s="37" t="s">
        <v>5</v>
      </c>
      <c r="G5" s="38"/>
      <c r="H5" s="38"/>
      <c r="I5" s="38"/>
      <c r="J5" s="38"/>
      <c r="K5" s="38"/>
      <c r="L5" s="45" t="s">
        <v>25</v>
      </c>
    </row>
    <row r="6" spans="1:12" ht="56.25" customHeight="1">
      <c r="A6" s="58"/>
      <c r="B6" s="55"/>
      <c r="C6" s="42"/>
      <c r="D6" s="43"/>
      <c r="E6" s="44"/>
      <c r="F6" s="49" t="s">
        <v>6</v>
      </c>
      <c r="G6" s="50"/>
      <c r="H6" s="49" t="s">
        <v>7</v>
      </c>
      <c r="I6" s="50"/>
      <c r="J6" s="49" t="s">
        <v>8</v>
      </c>
      <c r="K6" s="50"/>
      <c r="L6" s="46"/>
    </row>
    <row r="7" spans="1:12" ht="207.75" customHeight="1" thickBot="1">
      <c r="A7" s="59"/>
      <c r="B7" s="56"/>
      <c r="C7" s="24" t="s">
        <v>2</v>
      </c>
      <c r="D7" s="24" t="s">
        <v>3</v>
      </c>
      <c r="E7" s="26" t="s">
        <v>4</v>
      </c>
      <c r="F7" s="24" t="s">
        <v>2</v>
      </c>
      <c r="G7" s="24" t="s">
        <v>3</v>
      </c>
      <c r="H7" s="24" t="s">
        <v>2</v>
      </c>
      <c r="I7" s="24" t="s">
        <v>3</v>
      </c>
      <c r="J7" s="24" t="s">
        <v>2</v>
      </c>
      <c r="K7" s="25" t="s">
        <v>3</v>
      </c>
      <c r="L7" s="47"/>
    </row>
    <row r="8" spans="1:12" ht="81.75" customHeight="1">
      <c r="A8" s="6">
        <v>1</v>
      </c>
      <c r="B8" s="7" t="s">
        <v>26</v>
      </c>
      <c r="C8" s="8">
        <f>F8+H8+J8</f>
        <v>255.3</v>
      </c>
      <c r="D8" s="8">
        <f>G8+I8+K8</f>
        <v>131</v>
      </c>
      <c r="E8" s="8">
        <f>D8/C8*100</f>
        <v>51.312181746964356</v>
      </c>
      <c r="F8" s="8">
        <f aca="true" t="shared" si="0" ref="F8:K8">F10+F11+F12+F15+F18</f>
        <v>75.1</v>
      </c>
      <c r="G8" s="8">
        <f t="shared" si="0"/>
        <v>19.2</v>
      </c>
      <c r="H8" s="8">
        <f t="shared" si="0"/>
        <v>90.9</v>
      </c>
      <c r="I8" s="8">
        <f t="shared" si="0"/>
        <v>54.8</v>
      </c>
      <c r="J8" s="8">
        <f t="shared" si="0"/>
        <v>89.3</v>
      </c>
      <c r="K8" s="8">
        <f t="shared" si="0"/>
        <v>57</v>
      </c>
      <c r="L8" s="9">
        <f>C8-D8</f>
        <v>124.30000000000001</v>
      </c>
    </row>
    <row r="9" spans="1:12" ht="53.25" customHeight="1">
      <c r="A9" s="10"/>
      <c r="B9" s="11" t="s">
        <v>5</v>
      </c>
      <c r="C9" s="12"/>
      <c r="D9" s="12"/>
      <c r="E9" s="13"/>
      <c r="F9" s="12"/>
      <c r="G9" s="12"/>
      <c r="H9" s="12"/>
      <c r="I9" s="12"/>
      <c r="J9" s="13"/>
      <c r="K9" s="14"/>
      <c r="L9" s="15"/>
    </row>
    <row r="10" spans="1:13" ht="52.5" customHeight="1">
      <c r="A10" s="10" t="s">
        <v>14</v>
      </c>
      <c r="B10" s="11" t="s">
        <v>9</v>
      </c>
      <c r="C10" s="12">
        <f aca="true" t="shared" si="1" ref="C10:D12">F10+H10+J10</f>
        <v>172.2</v>
      </c>
      <c r="D10" s="12">
        <f t="shared" si="1"/>
        <v>93.9</v>
      </c>
      <c r="E10" s="12">
        <f>D10/C10*100</f>
        <v>54.52961672473868</v>
      </c>
      <c r="F10" s="12">
        <v>53</v>
      </c>
      <c r="G10" s="35">
        <v>15.9</v>
      </c>
      <c r="H10" s="12">
        <v>53</v>
      </c>
      <c r="I10" s="12">
        <v>43.1</v>
      </c>
      <c r="J10" s="12">
        <v>66.2</v>
      </c>
      <c r="K10" s="16">
        <v>34.9</v>
      </c>
      <c r="L10" s="36">
        <f>C10-D10</f>
        <v>78.29999999999998</v>
      </c>
      <c r="M10" t="s">
        <v>23</v>
      </c>
    </row>
    <row r="11" spans="1:12" ht="56.25" customHeight="1">
      <c r="A11" s="10" t="s">
        <v>15</v>
      </c>
      <c r="B11" s="11" t="s">
        <v>10</v>
      </c>
      <c r="C11" s="12">
        <f t="shared" si="1"/>
        <v>39.4</v>
      </c>
      <c r="D11" s="12">
        <f t="shared" si="1"/>
        <v>21.3</v>
      </c>
      <c r="E11" s="12">
        <f>D11/C11*100</f>
        <v>54.06091370558376</v>
      </c>
      <c r="F11" s="12">
        <v>12.1</v>
      </c>
      <c r="G11" s="12">
        <v>3.3</v>
      </c>
      <c r="H11" s="12">
        <v>12.2</v>
      </c>
      <c r="I11" s="12">
        <v>10.2</v>
      </c>
      <c r="J11" s="12">
        <v>15.1</v>
      </c>
      <c r="K11" s="16">
        <v>7.8</v>
      </c>
      <c r="L11" s="33">
        <f>C11-D11</f>
        <v>18.099999999999998</v>
      </c>
    </row>
    <row r="12" spans="1:12" ht="50.25" customHeight="1">
      <c r="A12" s="27" t="s">
        <v>16</v>
      </c>
      <c r="B12" s="28" t="s">
        <v>11</v>
      </c>
      <c r="C12" s="29">
        <f t="shared" si="1"/>
        <v>18.8</v>
      </c>
      <c r="D12" s="29">
        <f t="shared" si="1"/>
        <v>11.4</v>
      </c>
      <c r="E12" s="30">
        <f>D12/C12*100</f>
        <v>60.63829787234043</v>
      </c>
      <c r="F12" s="30">
        <f aca="true" t="shared" si="2" ref="F12:K12">F14</f>
        <v>0.5</v>
      </c>
      <c r="G12" s="30">
        <f t="shared" si="2"/>
        <v>0</v>
      </c>
      <c r="H12" s="30">
        <f t="shared" si="2"/>
        <v>17.8</v>
      </c>
      <c r="I12" s="30">
        <f t="shared" si="2"/>
        <v>1.1</v>
      </c>
      <c r="J12" s="30">
        <f t="shared" si="2"/>
        <v>0.5</v>
      </c>
      <c r="K12" s="30">
        <f t="shared" si="2"/>
        <v>10.3</v>
      </c>
      <c r="L12" s="32">
        <f>C12-D12</f>
        <v>7.4</v>
      </c>
    </row>
    <row r="13" spans="1:12" ht="51.75" customHeight="1">
      <c r="A13" s="10"/>
      <c r="B13" s="11" t="s">
        <v>12</v>
      </c>
      <c r="C13" s="12"/>
      <c r="D13" s="12"/>
      <c r="E13" s="12"/>
      <c r="F13" s="12"/>
      <c r="G13" s="12"/>
      <c r="H13" s="12"/>
      <c r="I13" s="12"/>
      <c r="J13" s="12"/>
      <c r="K13" s="16"/>
      <c r="L13" s="17"/>
    </row>
    <row r="14" spans="1:12" ht="82.5" customHeight="1">
      <c r="A14" s="10" t="s">
        <v>17</v>
      </c>
      <c r="B14" s="61" t="s">
        <v>37</v>
      </c>
      <c r="C14" s="12">
        <f>F14+H14+J14</f>
        <v>18.8</v>
      </c>
      <c r="D14" s="12">
        <f>G14+I14+K14</f>
        <v>11.4</v>
      </c>
      <c r="E14" s="12">
        <f>D14/C14*100</f>
        <v>60.63829787234043</v>
      </c>
      <c r="F14" s="12">
        <v>0.5</v>
      </c>
      <c r="G14" s="12">
        <v>0</v>
      </c>
      <c r="H14" s="12">
        <v>17.8</v>
      </c>
      <c r="I14" s="12">
        <v>1.1</v>
      </c>
      <c r="J14" s="12">
        <v>0.5</v>
      </c>
      <c r="K14" s="16">
        <v>10.3</v>
      </c>
      <c r="L14" s="36">
        <f>C14-D14</f>
        <v>7.4</v>
      </c>
    </row>
    <row r="15" spans="1:12" s="2" customFormat="1" ht="54" customHeight="1">
      <c r="A15" s="27" t="s">
        <v>18</v>
      </c>
      <c r="B15" s="28" t="s">
        <v>13</v>
      </c>
      <c r="C15" s="29">
        <f>F15+H15+J15</f>
        <v>24.8</v>
      </c>
      <c r="D15" s="29">
        <f>G15+I15+K15</f>
        <v>4.4</v>
      </c>
      <c r="E15" s="30">
        <f>D15/C15*100</f>
        <v>17.741935483870968</v>
      </c>
      <c r="F15" s="30">
        <f aca="true" t="shared" si="3" ref="F15:K15">F17</f>
        <v>9.4</v>
      </c>
      <c r="G15" s="30">
        <f t="shared" si="3"/>
        <v>0</v>
      </c>
      <c r="H15" s="30">
        <f t="shared" si="3"/>
        <v>7.9</v>
      </c>
      <c r="I15" s="30">
        <f t="shared" si="3"/>
        <v>0.4</v>
      </c>
      <c r="J15" s="30">
        <f t="shared" si="3"/>
        <v>7.5</v>
      </c>
      <c r="K15" s="30">
        <f t="shared" si="3"/>
        <v>4</v>
      </c>
      <c r="L15" s="31">
        <f>C15-D15</f>
        <v>20.4</v>
      </c>
    </row>
    <row r="16" spans="1:12" s="2" customFormat="1" ht="51" customHeight="1">
      <c r="A16" s="10"/>
      <c r="B16" s="11" t="s">
        <v>12</v>
      </c>
      <c r="C16" s="12"/>
      <c r="D16" s="12"/>
      <c r="E16" s="12"/>
      <c r="F16" s="12"/>
      <c r="G16" s="12"/>
      <c r="H16" s="12"/>
      <c r="I16" s="12"/>
      <c r="J16" s="12"/>
      <c r="K16" s="16"/>
      <c r="L16" s="17"/>
    </row>
    <row r="17" spans="1:17" s="2" customFormat="1" ht="151.5" customHeight="1">
      <c r="A17" s="10" t="s">
        <v>28</v>
      </c>
      <c r="B17" s="11" t="s">
        <v>32</v>
      </c>
      <c r="C17" s="12">
        <f>F17+H17+J17</f>
        <v>24.8</v>
      </c>
      <c r="D17" s="12">
        <f>G17+I17+K17</f>
        <v>4.4</v>
      </c>
      <c r="E17" s="12">
        <f>D17/C17*100</f>
        <v>17.741935483870968</v>
      </c>
      <c r="F17" s="12">
        <v>9.4</v>
      </c>
      <c r="G17" s="12">
        <v>0</v>
      </c>
      <c r="H17" s="12">
        <v>7.9</v>
      </c>
      <c r="I17" s="12">
        <v>0.4</v>
      </c>
      <c r="J17" s="12">
        <v>7.5</v>
      </c>
      <c r="K17" s="16">
        <v>4</v>
      </c>
      <c r="L17" s="36">
        <f>C17-D17</f>
        <v>20.4</v>
      </c>
      <c r="Q17" s="2" t="s">
        <v>23</v>
      </c>
    </row>
    <row r="18" spans="1:12" s="2" customFormat="1" ht="61.5" customHeight="1">
      <c r="A18" s="27" t="s">
        <v>35</v>
      </c>
      <c r="B18" s="28" t="s">
        <v>19</v>
      </c>
      <c r="C18" s="29">
        <f>F18+H18+J18</f>
        <v>0.1</v>
      </c>
      <c r="D18" s="29">
        <f>G18+I18+K18</f>
        <v>0</v>
      </c>
      <c r="E18" s="30">
        <f>D18/C18*100</f>
        <v>0</v>
      </c>
      <c r="F18" s="30">
        <f aca="true" t="shared" si="4" ref="F18:K18">F20</f>
        <v>0.1</v>
      </c>
      <c r="G18" s="30">
        <f t="shared" si="4"/>
        <v>0</v>
      </c>
      <c r="H18" s="30">
        <f t="shared" si="4"/>
        <v>0</v>
      </c>
      <c r="I18" s="30">
        <f t="shared" si="4"/>
        <v>0</v>
      </c>
      <c r="J18" s="30">
        <f t="shared" si="4"/>
        <v>0</v>
      </c>
      <c r="K18" s="30">
        <f t="shared" si="4"/>
        <v>0</v>
      </c>
      <c r="L18" s="31">
        <f>C18-D18</f>
        <v>0.1</v>
      </c>
    </row>
    <row r="19" spans="1:12" s="2" customFormat="1" ht="51.75" customHeight="1">
      <c r="A19" s="10"/>
      <c r="B19" s="11" t="s">
        <v>5</v>
      </c>
      <c r="C19" s="12"/>
      <c r="D19" s="12"/>
      <c r="E19" s="12"/>
      <c r="F19" s="12"/>
      <c r="G19" s="12"/>
      <c r="H19" s="12"/>
      <c r="I19" s="12"/>
      <c r="J19" s="12"/>
      <c r="K19" s="16"/>
      <c r="L19" s="18"/>
    </row>
    <row r="20" spans="1:12" s="2" customFormat="1" ht="82.5" customHeight="1">
      <c r="A20" s="10" t="s">
        <v>36</v>
      </c>
      <c r="B20" s="11" t="s">
        <v>21</v>
      </c>
      <c r="C20" s="12">
        <f>F20+H20+J20</f>
        <v>0.1</v>
      </c>
      <c r="D20" s="12">
        <f>G20+I20+K20</f>
        <v>0</v>
      </c>
      <c r="E20" s="12">
        <f>D20/C20*100</f>
        <v>0</v>
      </c>
      <c r="F20" s="12">
        <v>0.1</v>
      </c>
      <c r="G20" s="12">
        <v>0</v>
      </c>
      <c r="H20" s="12">
        <v>0</v>
      </c>
      <c r="I20" s="12">
        <v>0</v>
      </c>
      <c r="J20" s="12">
        <v>0</v>
      </c>
      <c r="K20" s="16">
        <v>0</v>
      </c>
      <c r="L20" s="33">
        <f>C20-D20</f>
        <v>0.1</v>
      </c>
    </row>
    <row r="21" spans="1:12" s="2" customFormat="1" ht="49.5" customHeight="1" thickBot="1">
      <c r="A21" s="19"/>
      <c r="B21" s="20" t="s">
        <v>24</v>
      </c>
      <c r="C21" s="21">
        <f>C8</f>
        <v>255.3</v>
      </c>
      <c r="D21" s="21">
        <f>D8</f>
        <v>131</v>
      </c>
      <c r="E21" s="22">
        <f>D21/C21*100</f>
        <v>51.312181746964356</v>
      </c>
      <c r="F21" s="21">
        <f aca="true" t="shared" si="5" ref="F21:K21">F8</f>
        <v>75.1</v>
      </c>
      <c r="G21" s="21">
        <f t="shared" si="5"/>
        <v>19.2</v>
      </c>
      <c r="H21" s="21">
        <f t="shared" si="5"/>
        <v>90.9</v>
      </c>
      <c r="I21" s="21">
        <f t="shared" si="5"/>
        <v>54.8</v>
      </c>
      <c r="J21" s="21">
        <f t="shared" si="5"/>
        <v>89.3</v>
      </c>
      <c r="K21" s="21">
        <f t="shared" si="5"/>
        <v>57</v>
      </c>
      <c r="L21" s="23">
        <f>C21-D21</f>
        <v>124.30000000000001</v>
      </c>
    </row>
    <row r="22" spans="1:11" ht="32.25" customHeight="1">
      <c r="A22" s="3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58.5" customHeight="1">
      <c r="A23" s="3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ht="45" customHeight="1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2" ht="45.75">
      <c r="A25" s="3"/>
      <c r="B25" s="34" t="s">
        <v>33</v>
      </c>
      <c r="C25" s="34"/>
      <c r="D25" s="34"/>
      <c r="E25" s="34"/>
      <c r="F25" s="34"/>
      <c r="G25" s="34"/>
      <c r="H25" s="34"/>
      <c r="I25" s="34"/>
      <c r="J25" s="34" t="s">
        <v>34</v>
      </c>
      <c r="K25" s="34"/>
      <c r="L25" s="34"/>
    </row>
    <row r="26" spans="1:11" ht="35.25">
      <c r="A26" s="3"/>
      <c r="B26" s="5"/>
      <c r="C26" s="5"/>
      <c r="D26" s="5"/>
      <c r="E26" s="48" t="s">
        <v>20</v>
      </c>
      <c r="F26" s="48"/>
      <c r="G26" s="48"/>
      <c r="H26" s="48"/>
      <c r="I26" s="48"/>
      <c r="J26" s="5"/>
      <c r="K26" s="5"/>
    </row>
    <row r="27" spans="1:11" ht="12.75">
      <c r="A27" s="3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ht="12.75">
      <c r="A28" s="3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ht="12.75">
      <c r="A29" s="3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ht="12.75">
      <c r="A30" s="3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ht="12.75">
      <c r="A31" s="3"/>
      <c r="B31" s="1"/>
      <c r="C31" s="1"/>
      <c r="D31" s="1"/>
      <c r="E31" s="1"/>
      <c r="F31" s="1"/>
      <c r="G31" s="1"/>
      <c r="H31" s="1"/>
      <c r="I31" s="1"/>
      <c r="J31" s="1"/>
      <c r="K31" s="1"/>
    </row>
  </sheetData>
  <sheetProtection/>
  <mergeCells count="13">
    <mergeCell ref="A1:L1"/>
    <mergeCell ref="A2:L2"/>
    <mergeCell ref="A3:L3"/>
    <mergeCell ref="H6:I6"/>
    <mergeCell ref="B5:B7"/>
    <mergeCell ref="A5:A7"/>
    <mergeCell ref="A4:L4"/>
    <mergeCell ref="F5:K5"/>
    <mergeCell ref="C5:E6"/>
    <mergeCell ref="L5:L7"/>
    <mergeCell ref="E26:I26"/>
    <mergeCell ref="F6:G6"/>
    <mergeCell ref="J6:K6"/>
  </mergeCells>
  <printOptions/>
  <pageMargins left="0.7874015748031497" right="0.07874015748031496" top="0.7874015748031497" bottom="0.1968503937007874" header="0.31496062992125984" footer="0.31496062992125984"/>
  <pageSetup fitToHeight="5" fitToWidth="1" horizontalDpi="600" verticalDpi="600" orientation="portrait" paperSize="9" scale="2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Бондарчук</dc:creator>
  <cp:keywords/>
  <dc:description/>
  <cp:lastModifiedBy>Natasha</cp:lastModifiedBy>
  <cp:lastPrinted>2020-04-08T08:41:40Z</cp:lastPrinted>
  <dcterms:created xsi:type="dcterms:W3CDTF">2016-03-28T07:13:45Z</dcterms:created>
  <dcterms:modified xsi:type="dcterms:W3CDTF">2020-04-08T08:43:34Z</dcterms:modified>
  <cp:category/>
  <cp:version/>
  <cp:contentType/>
  <cp:contentStatus/>
</cp:coreProperties>
</file>