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616" activeTab="0"/>
  </bookViews>
  <sheets>
    <sheet name="соцзахист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<sst xmlns="http://schemas.openxmlformats.org/spreadsheetml/2006/main" count="35" uniqueCount="31">
  <si>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КЕКВ</t>
  </si>
  <si>
    <t>Заробітна плата</t>
  </si>
  <si>
    <t>Видатки на відрядження</t>
  </si>
  <si>
    <t>Оплата теплопостачання</t>
  </si>
  <si>
    <t>Оплата водопостачання</t>
  </si>
  <si>
    <t>Оплата електроенергії</t>
  </si>
  <si>
    <t>Назва КЕКВ</t>
  </si>
  <si>
    <t>% виконання</t>
  </si>
  <si>
    <t>Порівняльний аналіз</t>
  </si>
  <si>
    <t>тис.грн.</t>
  </si>
  <si>
    <t>Продукти харчування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</si>
  <si>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</si>
  <si>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</si>
  <si>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</si>
  <si>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послуг (крім комунальних)</t>
  </si>
  <si>
    <t>Оплата комунальних послуг та енергоносіїв</t>
  </si>
  <si>
    <t>Інші видатки</t>
  </si>
  <si>
    <t>Крім того бюджет розвитку</t>
  </si>
  <si>
    <t>Придбання обладнання</t>
  </si>
  <si>
    <t>Окремі заходи по реалізації державних (регіональних) програм, не віднесені до заходів розвитку</t>
  </si>
  <si>
    <t>План</t>
  </si>
  <si>
    <t xml:space="preserve">Виконано </t>
  </si>
  <si>
    <t>Всього</t>
  </si>
  <si>
    <t>Предмети, матеріали, інвентар</t>
  </si>
  <si>
    <t xml:space="preserve">    виконання   міського бюджету  м. Павлоград по утриманню Терцентру соціального обслуговування громадян похилого віку</t>
  </si>
  <si>
    <t>Придбання обладнання (медичний апарат ультразвукової терапії)</t>
  </si>
  <si>
    <t>Відхилення 2020 року до  2019 року</t>
  </si>
  <si>
    <t>Інші виплати населенню</t>
  </si>
  <si>
    <t>І півріччя 2019 року</t>
  </si>
  <si>
    <t>І півріччя 2020 року</t>
  </si>
  <si>
    <t>за І півріччя 2019-2020 років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</si>
</sst>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#0.00"/>
    <numFmt numFmtId="188" formatCode="#0.0"/>
    <numFmt numFmtId="189" formatCode="#0"/>
  </numFmts>
  <fonts count="1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justify"/>
    </xf>
    <xf numFmtId="0" fontId="1" fillId="0" borderId="0" xfId="0" applyFont="1" applyAlignment="1">
      <alignment horizontal="justify" vertical="center"/>
    </xf>
    <xf numFmtId="18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4" fontId="5" fillId="0" borderId="2" xfId="0" applyNumberFormat="1" applyFont="1" applyBorder="1" applyAlignment="1">
      <alignment horizontal="center" vertical="center"/>
    </xf>
    <xf numFmtId="184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184" fontId="8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84" fontId="10" fillId="0" borderId="1" xfId="0" applyNumberFormat="1" applyFont="1" applyBorder="1" applyAlignment="1">
      <alignment horizontal="center" vertical="center"/>
    </xf>
    <xf numFmtId="188" fontId="5" fillId="0" borderId="1" xfId="0" applyNumberFormat="1" applyFont="1" applyBorder="1" applyAlignment="1">
      <alignment horizontal="center" vertical="center" wrapText="1"/>
    </xf>
    <xf numFmtId="188" fontId="8" fillId="0" borderId="1" xfId="0" applyNumberFormat="1" applyFont="1" applyBorder="1" applyAlignment="1">
      <alignment horizontal="center" vertical="center"/>
    </xf>
    <xf numFmtId="188" fontId="8" fillId="0" borderId="3" xfId="0" applyNumberFormat="1" applyFont="1" applyBorder="1" applyAlignment="1">
      <alignment horizontal="center" vertical="center"/>
    </xf>
    <xf numFmtId="188" fontId="5" fillId="0" borderId="1" xfId="0" applyNumberFormat="1" applyFont="1" applyBorder="1" applyAlignment="1">
      <alignment horizontal="center" vertical="center"/>
    </xf>
    <xf numFmtId="188" fontId="10" fillId="0" borderId="1" xfId="0" applyNumberFormat="1" applyFont="1" applyBorder="1" applyAlignment="1">
      <alignment/>
    </xf>
    <xf numFmtId="188" fontId="1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89" fontId="5" fillId="0" borderId="1" xfId="0" applyNumberFormat="1" applyFont="1" applyBorder="1" applyAlignment="1">
      <alignment horizontal="center" vertical="center" wrapText="1"/>
    </xf>
    <xf numFmtId="189" fontId="5" fillId="0" borderId="1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O12" sqref="O12"/>
    </sheetView>
  </sheetViews>
  <sheetFormatPr defaultColWidth="9.00390625" defaultRowHeight="12.75"/>
  <cols>
    <col min="1" max="1" width="9.125" style="1" customWidth="1"/>
    <col min="2" max="2" width="52.125" style="1" customWidth="1"/>
    <col min="3" max="3" width="15.625" style="1" customWidth="1"/>
    <col min="4" max="4" width="15.125" style="1" customWidth="1"/>
    <col min="5" max="5" width="12.75390625" style="1" customWidth="1"/>
    <col min="6" max="6" width="16.00390625" style="1" customWidth="1"/>
    <col min="7" max="7" width="19.875" style="1" customWidth="1"/>
    <col min="8" max="8" width="12.625" style="1" customWidth="1"/>
    <col min="9" max="9" width="18.125" style="1" customWidth="1"/>
    <col min="10" max="16384" width="9.125" style="1" customWidth="1"/>
  </cols>
  <sheetData>
    <row r="1" ht="20.25">
      <c r="I1" s="15">
        <v>10</v>
      </c>
    </row>
    <row r="2" spans="1:9" ht="18.75">
      <c r="A2" s="34" t="s">
        <v>8</v>
      </c>
      <c r="B2" s="34"/>
      <c r="C2" s="34"/>
      <c r="D2" s="34"/>
      <c r="E2" s="34"/>
      <c r="F2" s="34"/>
      <c r="G2" s="34"/>
      <c r="H2" s="34"/>
      <c r="I2" s="34"/>
    </row>
    <row r="3" spans="1:9" ht="18.75" customHeight="1">
      <c r="A3" s="35" t="s">
        <v>24</v>
      </c>
      <c r="B3" s="35"/>
      <c r="C3" s="35"/>
      <c r="D3" s="35"/>
      <c r="E3" s="35"/>
      <c r="F3" s="35"/>
      <c r="G3" s="35"/>
      <c r="H3" s="35"/>
      <c r="I3" s="35"/>
    </row>
    <row r="4" spans="1:9" ht="18.75">
      <c r="A4" s="34" t="s">
        <v>30</v>
      </c>
      <c r="B4" s="34"/>
      <c r="C4" s="34"/>
      <c r="D4" s="34"/>
      <c r="E4" s="34"/>
      <c r="F4" s="34"/>
      <c r="G4" s="34"/>
      <c r="H4" s="34"/>
      <c r="I4" s="34"/>
    </row>
    <row r="5" spans="1:9" ht="20.25">
      <c r="A5" s="36"/>
      <c r="B5" s="36"/>
      <c r="C5" s="36"/>
      <c r="D5" s="36"/>
      <c r="E5" s="36"/>
      <c r="F5" s="36"/>
      <c r="G5" s="36"/>
      <c r="H5" s="36"/>
      <c r="I5" s="21" t="s">
        <v>9</v>
      </c>
    </row>
    <row r="6" spans="1:9" ht="20.25">
      <c r="A6" s="41" t="s">
        <v>0</v>
      </c>
      <c r="B6" s="41" t="s">
        <v>6</v>
      </c>
      <c r="C6" s="38" t="s">
        <v>28</v>
      </c>
      <c r="D6" s="39"/>
      <c r="E6" s="40"/>
      <c r="F6" s="38" t="s">
        <v>29</v>
      </c>
      <c r="G6" s="39"/>
      <c r="H6" s="40"/>
      <c r="I6" s="37" t="s">
        <v>26</v>
      </c>
    </row>
    <row r="7" spans="1:9" s="2" customFormat="1" ht="93" customHeight="1">
      <c r="A7" s="41"/>
      <c r="B7" s="41"/>
      <c r="C7" s="18" t="s">
        <v>20</v>
      </c>
      <c r="D7" s="18" t="s">
        <v>21</v>
      </c>
      <c r="E7" s="19" t="s">
        <v>7</v>
      </c>
      <c r="F7" s="18" t="s">
        <v>20</v>
      </c>
      <c r="G7" s="18" t="s">
        <v>21</v>
      </c>
      <c r="H7" s="19" t="s">
        <v>7</v>
      </c>
      <c r="I7" s="37"/>
    </row>
    <row r="8" spans="1:9" s="3" customFormat="1" ht="20.25">
      <c r="A8" s="5">
        <v>2111</v>
      </c>
      <c r="B8" s="16" t="s">
        <v>1</v>
      </c>
      <c r="C8" s="4">
        <v>2034.45</v>
      </c>
      <c r="D8" s="4">
        <v>1988.5077</v>
      </c>
      <c r="E8" s="4">
        <f>D8/C8*100</f>
        <v>97.74178279141783</v>
      </c>
      <c r="F8" s="28">
        <v>2756.616</v>
      </c>
      <c r="G8" s="28">
        <v>2642.84416</v>
      </c>
      <c r="H8" s="4">
        <f>G8/F8*100</f>
        <v>95.87277154308036</v>
      </c>
      <c r="I8" s="4">
        <f aca="true" t="shared" si="0" ref="I8:I20">G8-D8</f>
        <v>654.33646</v>
      </c>
    </row>
    <row r="9" spans="1:9" s="3" customFormat="1" ht="32.25" customHeight="1">
      <c r="A9" s="5">
        <v>2120</v>
      </c>
      <c r="B9" s="16" t="s">
        <v>11</v>
      </c>
      <c r="C9" s="4">
        <v>452.47</v>
      </c>
      <c r="D9" s="4">
        <v>440.57017</v>
      </c>
      <c r="E9" s="20">
        <f aca="true" t="shared" si="1" ref="E9:E25">D9/C9*100</f>
        <v>97.37002895219572</v>
      </c>
      <c r="F9" s="28">
        <v>606.458</v>
      </c>
      <c r="G9" s="28">
        <v>573.07832</v>
      </c>
      <c r="H9" s="20">
        <f aca="true" t="shared" si="2" ref="H9:H27">G9/F9*100</f>
        <v>94.49596179784915</v>
      </c>
      <c r="I9" s="4">
        <f t="shared" si="0"/>
        <v>132.50814999999994</v>
      </c>
    </row>
    <row r="10" spans="1:9" s="8" customFormat="1" ht="32.25" customHeight="1">
      <c r="A10" s="9">
        <v>2200</v>
      </c>
      <c r="B10" s="17" t="s">
        <v>12</v>
      </c>
      <c r="C10" s="7">
        <f>C11+C12+C13+C14+C15+C16</f>
        <v>369.92147</v>
      </c>
      <c r="D10" s="7">
        <f>D11+D12+D13+D14+D15+D16</f>
        <v>327.42876</v>
      </c>
      <c r="E10" s="7">
        <f t="shared" si="1"/>
        <v>88.51304575535993</v>
      </c>
      <c r="F10" s="44">
        <f>F11+F12+F13+F14+F15+F16+F21</f>
        <v>606.993</v>
      </c>
      <c r="G10" s="29">
        <f>G11+G12+G13+G14+G15+G16+G21</f>
        <v>419.36363</v>
      </c>
      <c r="H10" s="7">
        <f t="shared" si="2"/>
        <v>69.08870942498513</v>
      </c>
      <c r="I10" s="7">
        <f t="shared" si="0"/>
        <v>91.93486999999999</v>
      </c>
    </row>
    <row r="11" spans="1:9" s="3" customFormat="1" ht="30" customHeight="1">
      <c r="A11" s="5">
        <v>2210</v>
      </c>
      <c r="B11" s="16" t="s">
        <v>23</v>
      </c>
      <c r="C11" s="4">
        <v>61.057</v>
      </c>
      <c r="D11" s="4">
        <v>33.627</v>
      </c>
      <c r="E11" s="4">
        <f t="shared" si="1"/>
        <v>55.07476620207348</v>
      </c>
      <c r="F11" s="28">
        <v>164.289</v>
      </c>
      <c r="G11" s="28">
        <v>95.21846</v>
      </c>
      <c r="H11" s="20">
        <f t="shared" si="2"/>
        <v>57.95790345062664</v>
      </c>
      <c r="I11" s="4">
        <f t="shared" si="0"/>
        <v>61.59145999999999</v>
      </c>
    </row>
    <row r="12" spans="1:9" s="3" customFormat="1" ht="42.75" customHeight="1">
      <c r="A12" s="5">
        <v>2220</v>
      </c>
      <c r="B12" s="16" t="s">
        <v>13</v>
      </c>
      <c r="C12" s="4">
        <v>27.6</v>
      </c>
      <c r="D12" s="5">
        <v>27.6</v>
      </c>
      <c r="E12" s="20">
        <f t="shared" si="1"/>
        <v>100</v>
      </c>
      <c r="F12" s="28">
        <v>22.922</v>
      </c>
      <c r="G12" s="42">
        <v>22.0081</v>
      </c>
      <c r="H12" s="20">
        <f t="shared" si="2"/>
        <v>96.01300061076694</v>
      </c>
      <c r="I12" s="4">
        <f t="shared" si="0"/>
        <v>-5.5919000000000025</v>
      </c>
    </row>
    <row r="13" spans="1:9" s="3" customFormat="1" ht="20.25">
      <c r="A13" s="5">
        <v>2230</v>
      </c>
      <c r="B13" s="16" t="s">
        <v>10</v>
      </c>
      <c r="C13" s="20">
        <v>93</v>
      </c>
      <c r="D13" s="4">
        <v>92.28088</v>
      </c>
      <c r="E13" s="20">
        <f t="shared" si="1"/>
        <v>99.22675268817204</v>
      </c>
      <c r="F13" s="28">
        <v>77.382</v>
      </c>
      <c r="G13" s="28">
        <v>50.93808</v>
      </c>
      <c r="H13" s="20">
        <f t="shared" si="2"/>
        <v>65.82678142203613</v>
      </c>
      <c r="I13" s="20">
        <f t="shared" si="0"/>
        <v>-41.3428</v>
      </c>
    </row>
    <row r="14" spans="1:9" s="3" customFormat="1" ht="30.75" customHeight="1">
      <c r="A14" s="5">
        <v>2240</v>
      </c>
      <c r="B14" s="16" t="s">
        <v>14</v>
      </c>
      <c r="C14" s="20">
        <v>28</v>
      </c>
      <c r="D14" s="4">
        <v>25.68328</v>
      </c>
      <c r="E14" s="4">
        <f t="shared" si="1"/>
        <v>91.726</v>
      </c>
      <c r="F14" s="28">
        <v>184.2443</v>
      </c>
      <c r="G14" s="28">
        <v>124.21282</v>
      </c>
      <c r="H14" s="4">
        <f t="shared" si="2"/>
        <v>67.41745606241278</v>
      </c>
      <c r="I14" s="4">
        <f t="shared" si="0"/>
        <v>98.52954</v>
      </c>
    </row>
    <row r="15" spans="1:9" s="3" customFormat="1" ht="20.25">
      <c r="A15" s="5">
        <v>2250</v>
      </c>
      <c r="B15" s="16" t="s">
        <v>2</v>
      </c>
      <c r="C15" s="43">
        <v>6</v>
      </c>
      <c r="D15" s="43">
        <v>3.966</v>
      </c>
      <c r="E15" s="20">
        <f t="shared" si="1"/>
        <v>66.10000000000001</v>
      </c>
      <c r="F15" s="42">
        <v>6</v>
      </c>
      <c r="G15" s="28">
        <v>4.053</v>
      </c>
      <c r="H15" s="20">
        <f t="shared" si="2"/>
        <v>67.55</v>
      </c>
      <c r="I15" s="4">
        <f t="shared" si="0"/>
        <v>0.08699999999999974</v>
      </c>
    </row>
    <row r="16" spans="1:9" s="8" customFormat="1" ht="40.5">
      <c r="A16" s="9">
        <v>2270</v>
      </c>
      <c r="B16" s="17" t="s">
        <v>15</v>
      </c>
      <c r="C16" s="7">
        <f>C17+C18+C19</f>
        <v>154.26447000000002</v>
      </c>
      <c r="D16" s="7">
        <f>D17+D18+D19</f>
        <v>144.2716</v>
      </c>
      <c r="E16" s="7">
        <f t="shared" si="1"/>
        <v>93.52224786433324</v>
      </c>
      <c r="F16" s="29">
        <f>F17+F18+F19</f>
        <v>148.4</v>
      </c>
      <c r="G16" s="29">
        <f>G17+G18+G19</f>
        <v>119.17747</v>
      </c>
      <c r="H16" s="7">
        <f t="shared" si="2"/>
        <v>80.30826819407008</v>
      </c>
      <c r="I16" s="7">
        <f t="shared" si="0"/>
        <v>-25.094130000000007</v>
      </c>
    </row>
    <row r="17" spans="1:9" s="3" customFormat="1" ht="20.25">
      <c r="A17" s="5">
        <v>2271</v>
      </c>
      <c r="B17" s="16" t="s">
        <v>3</v>
      </c>
      <c r="C17" s="4">
        <v>96.12047</v>
      </c>
      <c r="D17" s="4">
        <v>96.12047</v>
      </c>
      <c r="E17" s="20">
        <f t="shared" si="1"/>
        <v>100</v>
      </c>
      <c r="F17" s="28">
        <v>88.9</v>
      </c>
      <c r="G17" s="28">
        <v>81.86246</v>
      </c>
      <c r="H17" s="4">
        <f t="shared" si="2"/>
        <v>92.08375703037119</v>
      </c>
      <c r="I17" s="4">
        <f t="shared" si="0"/>
        <v>-14.258009999999999</v>
      </c>
    </row>
    <row r="18" spans="1:9" s="3" customFormat="1" ht="20.25">
      <c r="A18" s="5">
        <v>2272</v>
      </c>
      <c r="B18" s="16" t="s">
        <v>4</v>
      </c>
      <c r="C18" s="4">
        <v>6.144</v>
      </c>
      <c r="D18" s="4">
        <v>4.19148</v>
      </c>
      <c r="E18" s="4">
        <f t="shared" si="1"/>
        <v>68.220703125</v>
      </c>
      <c r="F18" s="28">
        <v>7.2</v>
      </c>
      <c r="G18" s="28">
        <v>4.23159</v>
      </c>
      <c r="H18" s="4">
        <f t="shared" si="2"/>
        <v>58.77208333333333</v>
      </c>
      <c r="I18" s="43">
        <f t="shared" si="0"/>
        <v>0.040109999999999424</v>
      </c>
    </row>
    <row r="19" spans="1:9" s="3" customFormat="1" ht="45.75" customHeight="1">
      <c r="A19" s="5">
        <v>2273</v>
      </c>
      <c r="B19" s="16" t="s">
        <v>5</v>
      </c>
      <c r="C19" s="20">
        <v>52</v>
      </c>
      <c r="D19" s="20">
        <v>43.95965</v>
      </c>
      <c r="E19" s="4">
        <f t="shared" si="1"/>
        <v>84.53778846153847</v>
      </c>
      <c r="F19" s="28">
        <v>52.3</v>
      </c>
      <c r="G19" s="28">
        <v>33.08342</v>
      </c>
      <c r="H19" s="4">
        <f t="shared" si="2"/>
        <v>63.257017208413004</v>
      </c>
      <c r="I19" s="4">
        <f t="shared" si="0"/>
        <v>-10.876230000000007</v>
      </c>
    </row>
    <row r="20" spans="1:9" s="3" customFormat="1" ht="39.75" customHeight="1">
      <c r="A20" s="5">
        <v>2730</v>
      </c>
      <c r="B20" s="16" t="s">
        <v>27</v>
      </c>
      <c r="C20" s="4"/>
      <c r="D20" s="4"/>
      <c r="E20" s="4"/>
      <c r="F20" s="28">
        <v>2.9</v>
      </c>
      <c r="G20" s="42">
        <v>2.04</v>
      </c>
      <c r="H20" s="4">
        <f t="shared" si="2"/>
        <v>70.3448275862069</v>
      </c>
      <c r="I20" s="43">
        <f t="shared" si="0"/>
        <v>2.04</v>
      </c>
    </row>
    <row r="21" spans="1:9" s="3" customFormat="1" ht="60" customHeight="1">
      <c r="A21" s="5">
        <v>2282</v>
      </c>
      <c r="B21" s="16" t="s">
        <v>19</v>
      </c>
      <c r="C21" s="4">
        <v>2.75</v>
      </c>
      <c r="D21" s="20">
        <v>2.01044</v>
      </c>
      <c r="E21" s="20">
        <f t="shared" si="1"/>
        <v>73.10690909090908</v>
      </c>
      <c r="F21" s="28">
        <v>3.7557</v>
      </c>
      <c r="G21" s="28">
        <v>3.7557</v>
      </c>
      <c r="H21" s="20">
        <f t="shared" si="2"/>
        <v>100</v>
      </c>
      <c r="I21" s="4">
        <f>G21-D21</f>
        <v>1.74526</v>
      </c>
    </row>
    <row r="22" spans="1:9" s="3" customFormat="1" ht="20.25" customHeight="1">
      <c r="A22" s="5">
        <v>2800</v>
      </c>
      <c r="B22" s="16" t="s">
        <v>16</v>
      </c>
      <c r="C22" s="20"/>
      <c r="D22" s="20"/>
      <c r="E22" s="20"/>
      <c r="F22" s="28">
        <v>3.153</v>
      </c>
      <c r="G22" s="28">
        <v>3.153</v>
      </c>
      <c r="H22" s="20">
        <f t="shared" si="2"/>
        <v>100</v>
      </c>
      <c r="I22" s="4">
        <f>G22-D22</f>
        <v>3.153</v>
      </c>
    </row>
    <row r="23" spans="1:9" s="3" customFormat="1" ht="20.25">
      <c r="A23" s="9"/>
      <c r="B23" s="17" t="s">
        <v>22</v>
      </c>
      <c r="C23" s="7">
        <f>C8+C9+C10+C22+C21</f>
        <v>2859.5914700000003</v>
      </c>
      <c r="D23" s="7">
        <f>D8+D9+D10+D22+D21</f>
        <v>2758.51707</v>
      </c>
      <c r="E23" s="7">
        <f t="shared" si="1"/>
        <v>96.46542518187046</v>
      </c>
      <c r="F23" s="29">
        <f>F8+F9+F10+F20+F22</f>
        <v>3976.12</v>
      </c>
      <c r="G23" s="29">
        <f>G8+G9+G10+G20+G22</f>
        <v>3640.4791099999998</v>
      </c>
      <c r="H23" s="7">
        <f t="shared" si="2"/>
        <v>91.55858248745007</v>
      </c>
      <c r="I23" s="45">
        <f>G23-D23</f>
        <v>881.9620399999999</v>
      </c>
    </row>
    <row r="24" spans="1:9" s="3" customFormat="1" ht="36.75" customHeight="1" hidden="1">
      <c r="A24" s="12"/>
      <c r="B24" s="13" t="s">
        <v>17</v>
      </c>
      <c r="C24" s="14"/>
      <c r="D24" s="14"/>
      <c r="E24" s="14"/>
      <c r="F24" s="14"/>
      <c r="G24" s="30"/>
      <c r="H24" s="14"/>
      <c r="I24" s="14"/>
    </row>
    <row r="25" spans="1:9" s="3" customFormat="1" ht="20.25" customHeight="1" hidden="1">
      <c r="A25" s="11">
        <v>3110</v>
      </c>
      <c r="B25" s="10" t="s">
        <v>18</v>
      </c>
      <c r="C25" s="4">
        <v>0</v>
      </c>
      <c r="D25" s="4">
        <v>0</v>
      </c>
      <c r="E25" s="4" t="e">
        <f t="shared" si="1"/>
        <v>#DIV/0!</v>
      </c>
      <c r="F25" s="4">
        <v>0</v>
      </c>
      <c r="G25" s="31">
        <v>0</v>
      </c>
      <c r="H25" s="4" t="e">
        <f t="shared" si="2"/>
        <v>#DIV/0!</v>
      </c>
      <c r="I25" s="6">
        <f>G25-D25</f>
        <v>0</v>
      </c>
    </row>
    <row r="26" spans="1:9" s="3" customFormat="1" ht="23.25">
      <c r="A26" s="22"/>
      <c r="B26" s="23" t="s">
        <v>17</v>
      </c>
      <c r="C26" s="22"/>
      <c r="D26" s="22"/>
      <c r="E26" s="22"/>
      <c r="F26" s="22"/>
      <c r="G26" s="32"/>
      <c r="H26" s="22"/>
      <c r="I26" s="22"/>
    </row>
    <row r="27" spans="1:9" s="3" customFormat="1" ht="51" customHeight="1">
      <c r="A27" s="26">
        <v>3110</v>
      </c>
      <c r="B27" s="24" t="s">
        <v>25</v>
      </c>
      <c r="C27" s="46">
        <v>38</v>
      </c>
      <c r="D27" s="25">
        <v>10.7</v>
      </c>
      <c r="E27" s="4">
        <f>D27/C27*100</f>
        <v>28.157894736842103</v>
      </c>
      <c r="F27" s="46">
        <v>15</v>
      </c>
      <c r="G27" s="33">
        <v>14.8</v>
      </c>
      <c r="H27" s="4">
        <f t="shared" si="2"/>
        <v>98.66666666666667</v>
      </c>
      <c r="I27" s="27">
        <f>G27-D27</f>
        <v>4.100000000000001</v>
      </c>
    </row>
    <row r="28" s="3" customFormat="1" ht="12.75"/>
    <row r="29" s="3" customFormat="1" ht="12.75"/>
    <row r="30" s="3" customFormat="1" ht="12.75"/>
    <row r="31" s="3" customFormat="1" ht="12.75"/>
  </sheetData>
  <mergeCells count="9">
    <mergeCell ref="I6:I7"/>
    <mergeCell ref="F6:H6"/>
    <mergeCell ref="A6:A7"/>
    <mergeCell ref="B6:B7"/>
    <mergeCell ref="C6:E6"/>
    <mergeCell ref="A2:I2"/>
    <mergeCell ref="A3:I3"/>
    <mergeCell ref="A4:I4"/>
    <mergeCell ref="A5:H5"/>
  </mergeCells>
  <printOptions/>
  <pageMargins left="0.3937007874015748" right="0" top="0" bottom="0" header="0.5118110236220472" footer="0.5118110236220472"/>
  <pageSetup horizontalDpi="240" verticalDpi="24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2016-05-31T06:50:08Z</cp:lastPrinted>
  <dcterms:created xsi:type="dcterms:W3CDTF">2001-12-07T05:58:10Z</dcterms:created>
  <dcterms:modified xsi:type="dcterms:W3CDTF">2020-07-09T10:18:32Z</dcterms:modified>
  <cp:category/>
  <cp:version/>
  <cp:contentType/>
  <cp:contentStatus/>
</cp:coreProperties>
</file>