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435" activeTab="0"/>
  </bookViews>
  <sheets>
    <sheet name="66" sheetId="1" r:id="rId1"/>
  </sheets>
  <definedNames>
    <definedName name="_xlnm.Print_Titles" localSheetId="0">'66'!$4:$5</definedName>
    <definedName name="_xlnm.Print_Area" localSheetId="0">'66'!$A$1:$N$51</definedName>
  </definedNames>
  <calcPr fullCalcOnLoad="1"/>
</workbook>
</file>

<file path=xl/sharedStrings.xml><?xml version="1.0" encoding="utf-8"?>
<sst xmlns="http://schemas.openxmlformats.org/spreadsheetml/2006/main" count="61" uniqueCount="61">
  <si>
    <t>січень</t>
  </si>
  <si>
    <t>березень</t>
  </si>
  <si>
    <t>квітень</t>
  </si>
  <si>
    <t>травень</t>
  </si>
  <si>
    <t>червень</t>
  </si>
  <si>
    <t>в тому  числі</t>
  </si>
  <si>
    <t>лютий</t>
  </si>
  <si>
    <t>Поточний ремонт доріг:</t>
  </si>
  <si>
    <t>вул.Дніпровська</t>
  </si>
  <si>
    <t>вул.Харківська</t>
  </si>
  <si>
    <t>вул.Луганська</t>
  </si>
  <si>
    <t>вул.Центральна</t>
  </si>
  <si>
    <t>вул.Сташкова</t>
  </si>
  <si>
    <t>вул. Мазепи Івана</t>
  </si>
  <si>
    <t>вул. Новоросійська</t>
  </si>
  <si>
    <t>вул.Будівельна</t>
  </si>
  <si>
    <t>вул.Комарова</t>
  </si>
  <si>
    <t>пішохідна доріжка по вул. Поштова, 2, 4 , 6</t>
  </si>
  <si>
    <t>дорога до дач ПЗТО</t>
  </si>
  <si>
    <t>вул. Степового Фронту</t>
  </si>
  <si>
    <t xml:space="preserve">вул.Заводська </t>
  </si>
  <si>
    <t>вул. Горького</t>
  </si>
  <si>
    <t>вул.Промислова</t>
  </si>
  <si>
    <t>пр.Шахтобудівників</t>
  </si>
  <si>
    <t>вул.Шияна Григорія</t>
  </si>
  <si>
    <t>пішохідна доріжка вздовж Валеоцентру</t>
  </si>
  <si>
    <t>пішохідна доріжка вздовж будинків вул.Войнової  8, 12</t>
  </si>
  <si>
    <t>пішохідна доріжка  між будинками 14,16 на вул.Промислова</t>
  </si>
  <si>
    <t>проїзд між будинками вул.Соборна 54, 46</t>
  </si>
  <si>
    <t>вул.Західнодонбаська, 47</t>
  </si>
  <si>
    <t>зупинка громадського транспорту по вул. Гагаріна</t>
  </si>
  <si>
    <t>зупинка громадського транспорту по вул. Шевченка</t>
  </si>
  <si>
    <t>зупинка громадського транспорту по вул.  Шосейна</t>
  </si>
  <si>
    <t>зупинка громадського транспорту по вул.  Сірка Івана</t>
  </si>
  <si>
    <t>зупинка громадського транспорту по вул.  Озерна</t>
  </si>
  <si>
    <t>вул.Зарічна</t>
  </si>
  <si>
    <t>вул.Космонавтів</t>
  </si>
  <si>
    <t>пров.Пушкіна</t>
  </si>
  <si>
    <t>вул. Грибоєдова</t>
  </si>
  <si>
    <t>вул.Олени Пчілки</t>
  </si>
  <si>
    <t>вул.Ковната</t>
  </si>
  <si>
    <t>вул.Слов'янська</t>
  </si>
  <si>
    <t>майданчик  по вул.Молодіжна</t>
  </si>
  <si>
    <t xml:space="preserve">пішохідна доріжка до будинків вул.Войнової 2, 4 </t>
  </si>
  <si>
    <t>пров. Удачі</t>
  </si>
  <si>
    <t xml:space="preserve">тротуарна доріжка до свердловини питної води по вул. Промислова,22 </t>
  </si>
  <si>
    <t>тротуарна доріжка по вул. Новоросійська</t>
  </si>
  <si>
    <t>вул. Лізи Чайкіної</t>
  </si>
  <si>
    <t>вул. Гірницька</t>
  </si>
  <si>
    <t>вул. Павлоградська</t>
  </si>
  <si>
    <t xml:space="preserve"> № з/п</t>
  </si>
  <si>
    <t xml:space="preserve">Найменування доріг </t>
  </si>
  <si>
    <t xml:space="preserve">План на  І півріччя   2020 року </t>
  </si>
  <si>
    <t>відхилення +,-</t>
  </si>
  <si>
    <t xml:space="preserve">% виконання </t>
  </si>
  <si>
    <t>грн.</t>
  </si>
  <si>
    <t xml:space="preserve">Всього </t>
  </si>
  <si>
    <t xml:space="preserve"> Аналіз використання коштів по програмі "Утримання та розвиток автомобільних доріг" за І півріччя 2020 року </t>
  </si>
  <si>
    <t xml:space="preserve">Виконано за І півріччя 2020 року </t>
  </si>
  <si>
    <t>зупинка громадського транспорту по вул. Заводська</t>
  </si>
  <si>
    <t xml:space="preserve">тротуарна доріжка в Дитячому парку 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</si>
</sst>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[$-FC19]d\ mmmm\ yyyy\ &quot;г.&quot;"/>
    <numFmt numFmtId="204" formatCode="#,##0.00000"/>
    <numFmt numFmtId="205" formatCode="#,##0.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8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7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97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3" fontId="0" fillId="0" borderId="0" xfId="0" applyNumberFormat="1" applyFont="1" applyAlignment="1">
      <alignment horizontal="center" vertical="center"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3" fontId="3" fillId="8" borderId="10" xfId="0" applyNumberFormat="1" applyFont="1" applyFill="1" applyBorder="1" applyAlignment="1">
      <alignment horizontal="center" vertical="center" wrapText="1"/>
    </xf>
    <xf numFmtId="3" fontId="4" fillId="8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3" fontId="12" fillId="0" borderId="13" xfId="0" applyNumberFormat="1" applyFont="1" applyFill="1" applyBorder="1" applyAlignment="1">
      <alignment horizontal="center" vertical="center" wrapText="1"/>
    </xf>
    <xf numFmtId="4" fontId="12" fillId="8" borderId="14" xfId="0" applyNumberFormat="1" applyFont="1" applyFill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SheetLayoutView="85" zoomScalePageLayoutView="0" workbookViewId="0" topLeftCell="A1">
      <selection activeCell="O3" sqref="O3"/>
    </sheetView>
  </sheetViews>
  <sheetFormatPr defaultColWidth="9.140625" defaultRowHeight="12.75"/>
  <cols>
    <col min="1" max="1" width="9.00390625" style="17" customWidth="1"/>
    <col min="2" max="2" width="47.8515625" style="8" customWidth="1"/>
    <col min="3" max="3" width="17.28125" style="22" customWidth="1"/>
    <col min="4" max="4" width="17.28125" style="22" hidden="1" customWidth="1"/>
    <col min="5" max="5" width="14.28125" style="8" hidden="1" customWidth="1"/>
    <col min="6" max="6" width="12.57421875" style="8" hidden="1" customWidth="1"/>
    <col min="7" max="7" width="13.8515625" style="11" hidden="1" customWidth="1"/>
    <col min="8" max="8" width="15.00390625" style="8" hidden="1" customWidth="1"/>
    <col min="9" max="9" width="15.7109375" style="8" hidden="1" customWidth="1"/>
    <col min="10" max="10" width="15.421875" style="8" hidden="1" customWidth="1"/>
    <col min="11" max="11" width="17.57421875" style="8" customWidth="1"/>
    <col min="12" max="12" width="15.421875" style="8" customWidth="1"/>
    <col min="13" max="13" width="11.8515625" style="8" customWidth="1"/>
    <col min="14" max="14" width="10.8515625" style="8" hidden="1" customWidth="1"/>
    <col min="15" max="16384" width="9.140625" style="8" customWidth="1"/>
  </cols>
  <sheetData>
    <row r="1" spans="1:13" ht="43.5" customHeight="1">
      <c r="A1" s="51" t="s">
        <v>57</v>
      </c>
      <c r="B1" s="51"/>
      <c r="C1" s="52"/>
      <c r="D1" s="52"/>
      <c r="E1" s="51"/>
      <c r="F1" s="51"/>
      <c r="G1" s="53"/>
      <c r="H1" s="51"/>
      <c r="I1" s="51"/>
      <c r="J1" s="51"/>
      <c r="K1" s="51"/>
      <c r="L1" s="51"/>
      <c r="M1" s="51"/>
    </row>
    <row r="3" spans="1:13" s="1" customFormat="1" ht="12.75" customHeight="1">
      <c r="A3" s="15"/>
      <c r="B3" s="13"/>
      <c r="C3" s="23"/>
      <c r="D3" s="23"/>
      <c r="E3" s="13"/>
      <c r="F3" s="13"/>
      <c r="G3" s="13"/>
      <c r="H3" s="13"/>
      <c r="I3" s="13"/>
      <c r="J3" s="13"/>
      <c r="M3" s="36" t="s">
        <v>55</v>
      </c>
    </row>
    <row r="4" spans="1:13" ht="11.25" customHeight="1">
      <c r="A4" s="54" t="s">
        <v>50</v>
      </c>
      <c r="B4" s="55" t="s">
        <v>51</v>
      </c>
      <c r="C4" s="56" t="s">
        <v>52</v>
      </c>
      <c r="D4" s="30"/>
      <c r="E4" s="55" t="s">
        <v>5</v>
      </c>
      <c r="F4" s="55"/>
      <c r="G4" s="55"/>
      <c r="H4" s="55"/>
      <c r="I4" s="55"/>
      <c r="J4" s="55"/>
      <c r="K4" s="49" t="s">
        <v>58</v>
      </c>
      <c r="L4" s="49" t="s">
        <v>53</v>
      </c>
      <c r="M4" s="49" t="s">
        <v>54</v>
      </c>
    </row>
    <row r="5" spans="1:13" ht="47.25" customHeight="1">
      <c r="A5" s="54"/>
      <c r="B5" s="55"/>
      <c r="C5" s="56"/>
      <c r="D5" s="30"/>
      <c r="E5" s="2" t="s">
        <v>0</v>
      </c>
      <c r="F5" s="2" t="s">
        <v>6</v>
      </c>
      <c r="G5" s="4" t="s">
        <v>1</v>
      </c>
      <c r="H5" s="2" t="s">
        <v>2</v>
      </c>
      <c r="I5" s="2" t="s">
        <v>3</v>
      </c>
      <c r="J5" s="2" t="s">
        <v>4</v>
      </c>
      <c r="K5" s="50"/>
      <c r="L5" s="50"/>
      <c r="M5" s="50"/>
    </row>
    <row r="6" spans="1:13" ht="27.75" customHeight="1">
      <c r="A6" s="18"/>
      <c r="B6" s="14" t="s">
        <v>7</v>
      </c>
      <c r="C6" s="33"/>
      <c r="D6" s="31"/>
      <c r="E6" s="19"/>
      <c r="F6" s="3"/>
      <c r="G6" s="3"/>
      <c r="H6" s="3"/>
      <c r="I6" s="3"/>
      <c r="J6" s="3"/>
      <c r="K6" s="32"/>
      <c r="L6" s="32"/>
      <c r="M6" s="32"/>
    </row>
    <row r="7" spans="1:13" ht="22.5" customHeight="1">
      <c r="A7" s="18">
        <v>1</v>
      </c>
      <c r="B7" s="25" t="s">
        <v>13</v>
      </c>
      <c r="C7" s="37">
        <f aca="true" t="shared" si="0" ref="C7:C50">SUM(E7:J7)</f>
        <v>198700</v>
      </c>
      <c r="D7" s="38">
        <f>E7+F7+G7+H7+I7+J7</f>
        <v>198700</v>
      </c>
      <c r="E7" s="39"/>
      <c r="F7" s="40"/>
      <c r="G7" s="40">
        <v>198700</v>
      </c>
      <c r="H7" s="40"/>
      <c r="I7" s="40"/>
      <c r="J7" s="40"/>
      <c r="K7" s="41">
        <v>198670</v>
      </c>
      <c r="L7" s="42">
        <f>K7-C7</f>
        <v>-30</v>
      </c>
      <c r="M7" s="42">
        <f>K7/C7*100</f>
        <v>99.98490186210367</v>
      </c>
    </row>
    <row r="8" spans="1:13" ht="24" customHeight="1">
      <c r="A8" s="18">
        <v>2</v>
      </c>
      <c r="B8" s="25" t="s">
        <v>39</v>
      </c>
      <c r="C8" s="37">
        <f t="shared" si="0"/>
        <v>29082</v>
      </c>
      <c r="D8" s="38">
        <f aca="true" t="shared" si="1" ref="D8:D51">E8+F8+G8+H8+I8+J8</f>
        <v>29082</v>
      </c>
      <c r="E8" s="39"/>
      <c r="F8" s="40"/>
      <c r="G8" s="40">
        <v>29082</v>
      </c>
      <c r="H8" s="40"/>
      <c r="I8" s="40"/>
      <c r="J8" s="40"/>
      <c r="K8" s="41">
        <v>29081.41</v>
      </c>
      <c r="L8" s="42">
        <f aca="true" t="shared" si="2" ref="L8:L51">K8-C8</f>
        <v>-0.5900000000001455</v>
      </c>
      <c r="M8" s="42">
        <f aca="true" t="shared" si="3" ref="M8:M51">K8/C8*100</f>
        <v>99.99797125369645</v>
      </c>
    </row>
    <row r="9" spans="1:13" ht="24" customHeight="1">
      <c r="A9" s="18">
        <v>3</v>
      </c>
      <c r="B9" s="25" t="s">
        <v>35</v>
      </c>
      <c r="C9" s="37">
        <f t="shared" si="0"/>
        <v>22000</v>
      </c>
      <c r="D9" s="38">
        <f t="shared" si="1"/>
        <v>22000</v>
      </c>
      <c r="E9" s="39"/>
      <c r="F9" s="40"/>
      <c r="G9" s="40">
        <v>22000</v>
      </c>
      <c r="H9" s="40"/>
      <c r="I9" s="40"/>
      <c r="J9" s="40"/>
      <c r="K9" s="41">
        <v>21937.45</v>
      </c>
      <c r="L9" s="42">
        <f t="shared" si="2"/>
        <v>-62.54999999999927</v>
      </c>
      <c r="M9" s="42">
        <f t="shared" si="3"/>
        <v>99.71568181818182</v>
      </c>
    </row>
    <row r="10" spans="1:13" ht="24" customHeight="1">
      <c r="A10" s="18">
        <v>4</v>
      </c>
      <c r="B10" s="25" t="s">
        <v>36</v>
      </c>
      <c r="C10" s="37">
        <f t="shared" si="0"/>
        <v>22000</v>
      </c>
      <c r="D10" s="38">
        <f t="shared" si="1"/>
        <v>22000</v>
      </c>
      <c r="E10" s="39"/>
      <c r="F10" s="40"/>
      <c r="G10" s="40">
        <v>22000</v>
      </c>
      <c r="H10" s="40"/>
      <c r="I10" s="40"/>
      <c r="J10" s="40"/>
      <c r="K10" s="43">
        <v>21937.45</v>
      </c>
      <c r="L10" s="42">
        <f t="shared" si="2"/>
        <v>-62.54999999999927</v>
      </c>
      <c r="M10" s="42">
        <f t="shared" si="3"/>
        <v>99.71568181818182</v>
      </c>
    </row>
    <row r="11" spans="1:13" ht="24" customHeight="1">
      <c r="A11" s="18">
        <v>5</v>
      </c>
      <c r="B11" s="25" t="s">
        <v>37</v>
      </c>
      <c r="C11" s="37">
        <f t="shared" si="0"/>
        <v>13000</v>
      </c>
      <c r="D11" s="38">
        <f t="shared" si="1"/>
        <v>13000</v>
      </c>
      <c r="E11" s="39"/>
      <c r="F11" s="40"/>
      <c r="G11" s="40">
        <v>13000</v>
      </c>
      <c r="H11" s="40"/>
      <c r="I11" s="40"/>
      <c r="J11" s="40"/>
      <c r="K11" s="43">
        <v>12774.22</v>
      </c>
      <c r="L11" s="42">
        <f t="shared" si="2"/>
        <v>-225.78000000000065</v>
      </c>
      <c r="M11" s="42">
        <f t="shared" si="3"/>
        <v>98.26323076923077</v>
      </c>
    </row>
    <row r="12" spans="1:14" ht="24.75" customHeight="1">
      <c r="A12" s="18">
        <v>6</v>
      </c>
      <c r="B12" s="27" t="s">
        <v>17</v>
      </c>
      <c r="C12" s="37">
        <f t="shared" si="0"/>
        <v>23200</v>
      </c>
      <c r="D12" s="38">
        <f t="shared" si="1"/>
        <v>23200</v>
      </c>
      <c r="E12" s="39"/>
      <c r="F12" s="40"/>
      <c r="G12" s="40">
        <v>15218</v>
      </c>
      <c r="H12" s="40">
        <v>7982</v>
      </c>
      <c r="I12" s="40"/>
      <c r="J12" s="40"/>
      <c r="K12" s="43">
        <v>23179.88</v>
      </c>
      <c r="L12" s="42">
        <f t="shared" si="2"/>
        <v>-20.11999999999898</v>
      </c>
      <c r="M12" s="42">
        <f t="shared" si="3"/>
        <v>99.91327586206897</v>
      </c>
      <c r="N12" s="10"/>
    </row>
    <row r="13" spans="1:13" ht="21.75" customHeight="1">
      <c r="A13" s="18">
        <v>7</v>
      </c>
      <c r="B13" s="25" t="s">
        <v>40</v>
      </c>
      <c r="C13" s="37">
        <f t="shared" si="0"/>
        <v>113767</v>
      </c>
      <c r="D13" s="38">
        <f t="shared" si="1"/>
        <v>113767</v>
      </c>
      <c r="E13" s="39"/>
      <c r="F13" s="40"/>
      <c r="G13" s="40"/>
      <c r="H13" s="40">
        <v>113767</v>
      </c>
      <c r="I13" s="40"/>
      <c r="J13" s="40"/>
      <c r="K13" s="44">
        <v>113767</v>
      </c>
      <c r="L13" s="42">
        <f t="shared" si="2"/>
        <v>0</v>
      </c>
      <c r="M13" s="42">
        <f t="shared" si="3"/>
        <v>100</v>
      </c>
    </row>
    <row r="14" spans="1:13" ht="22.5" customHeight="1">
      <c r="A14" s="18">
        <v>8</v>
      </c>
      <c r="B14" s="25" t="s">
        <v>23</v>
      </c>
      <c r="C14" s="37">
        <f t="shared" si="0"/>
        <v>193800</v>
      </c>
      <c r="D14" s="38">
        <f t="shared" si="1"/>
        <v>193800</v>
      </c>
      <c r="E14" s="39"/>
      <c r="F14" s="40"/>
      <c r="G14" s="40"/>
      <c r="H14" s="40">
        <v>193800</v>
      </c>
      <c r="I14" s="40"/>
      <c r="J14" s="40"/>
      <c r="K14" s="44">
        <v>193780</v>
      </c>
      <c r="L14" s="42">
        <f t="shared" si="2"/>
        <v>-20</v>
      </c>
      <c r="M14" s="42">
        <f t="shared" si="3"/>
        <v>99.98968008255935</v>
      </c>
    </row>
    <row r="15" spans="1:13" ht="24" customHeight="1">
      <c r="A15" s="18">
        <v>9</v>
      </c>
      <c r="B15" s="25" t="s">
        <v>44</v>
      </c>
      <c r="C15" s="37">
        <f t="shared" si="0"/>
        <v>123500</v>
      </c>
      <c r="D15" s="38">
        <f t="shared" si="1"/>
        <v>123500</v>
      </c>
      <c r="E15" s="39"/>
      <c r="F15" s="40"/>
      <c r="G15" s="40"/>
      <c r="H15" s="40">
        <v>123500</v>
      </c>
      <c r="I15" s="40"/>
      <c r="J15" s="40"/>
      <c r="K15" s="42">
        <v>123435.95</v>
      </c>
      <c r="L15" s="42">
        <f t="shared" si="2"/>
        <v>-64.05000000000291</v>
      </c>
      <c r="M15" s="42">
        <f t="shared" si="3"/>
        <v>99.94813765182185</v>
      </c>
    </row>
    <row r="16" spans="1:13" ht="36" customHeight="1">
      <c r="A16" s="18">
        <v>10</v>
      </c>
      <c r="B16" s="27" t="s">
        <v>30</v>
      </c>
      <c r="C16" s="37">
        <f t="shared" si="0"/>
        <v>20000</v>
      </c>
      <c r="D16" s="38">
        <f t="shared" si="1"/>
        <v>20000</v>
      </c>
      <c r="E16" s="39"/>
      <c r="F16" s="40"/>
      <c r="G16" s="40"/>
      <c r="H16" s="40">
        <v>20000</v>
      </c>
      <c r="I16" s="40"/>
      <c r="J16" s="40"/>
      <c r="K16" s="42">
        <v>19989.54</v>
      </c>
      <c r="L16" s="42">
        <f t="shared" si="2"/>
        <v>-10.459999999999127</v>
      </c>
      <c r="M16" s="42">
        <f t="shared" si="3"/>
        <v>99.94770000000001</v>
      </c>
    </row>
    <row r="17" spans="1:13" ht="33" customHeight="1">
      <c r="A17" s="18">
        <v>11</v>
      </c>
      <c r="B17" s="27" t="s">
        <v>32</v>
      </c>
      <c r="C17" s="37">
        <f t="shared" si="0"/>
        <v>13000</v>
      </c>
      <c r="D17" s="38">
        <f t="shared" si="1"/>
        <v>13000</v>
      </c>
      <c r="E17" s="39"/>
      <c r="F17" s="40"/>
      <c r="G17" s="40"/>
      <c r="H17" s="40">
        <v>13000</v>
      </c>
      <c r="I17" s="40"/>
      <c r="J17" s="40"/>
      <c r="K17" s="42">
        <v>11582.47</v>
      </c>
      <c r="L17" s="42">
        <f t="shared" si="2"/>
        <v>-1417.5300000000007</v>
      </c>
      <c r="M17" s="42">
        <f t="shared" si="3"/>
        <v>89.09592307692307</v>
      </c>
    </row>
    <row r="18" spans="1:13" ht="37.5" customHeight="1">
      <c r="A18" s="18">
        <v>12</v>
      </c>
      <c r="B18" s="27" t="s">
        <v>33</v>
      </c>
      <c r="C18" s="37">
        <f t="shared" si="0"/>
        <v>10000</v>
      </c>
      <c r="D18" s="38">
        <f t="shared" si="1"/>
        <v>10000</v>
      </c>
      <c r="E18" s="39"/>
      <c r="F18" s="40"/>
      <c r="G18" s="40"/>
      <c r="H18" s="40">
        <v>10000</v>
      </c>
      <c r="I18" s="40"/>
      <c r="J18" s="40"/>
      <c r="K18" s="44">
        <v>9026.68</v>
      </c>
      <c r="L18" s="42">
        <f t="shared" si="2"/>
        <v>-973.3199999999997</v>
      </c>
      <c r="M18" s="42">
        <f t="shared" si="3"/>
        <v>90.2668</v>
      </c>
    </row>
    <row r="19" spans="1:13" ht="30.75" customHeight="1">
      <c r="A19" s="18">
        <v>13</v>
      </c>
      <c r="B19" s="27" t="s">
        <v>34</v>
      </c>
      <c r="C19" s="37">
        <f t="shared" si="0"/>
        <v>19500</v>
      </c>
      <c r="D19" s="38">
        <f t="shared" si="1"/>
        <v>19500</v>
      </c>
      <c r="E19" s="39"/>
      <c r="F19" s="40"/>
      <c r="G19" s="40"/>
      <c r="H19" s="40">
        <v>17000</v>
      </c>
      <c r="I19" s="40">
        <v>2500</v>
      </c>
      <c r="J19" s="40"/>
      <c r="K19" s="44">
        <v>16815.39</v>
      </c>
      <c r="L19" s="42">
        <f t="shared" si="2"/>
        <v>-2684.6100000000006</v>
      </c>
      <c r="M19" s="42">
        <f t="shared" si="3"/>
        <v>86.23276923076922</v>
      </c>
    </row>
    <row r="20" spans="1:13" ht="25.5" customHeight="1">
      <c r="A20" s="18">
        <v>14</v>
      </c>
      <c r="B20" s="25" t="s">
        <v>24</v>
      </c>
      <c r="C20" s="37">
        <f t="shared" si="0"/>
        <v>199890</v>
      </c>
      <c r="D20" s="38">
        <f t="shared" si="1"/>
        <v>199890</v>
      </c>
      <c r="E20" s="39"/>
      <c r="F20" s="40"/>
      <c r="G20" s="40"/>
      <c r="H20" s="40">
        <v>951</v>
      </c>
      <c r="I20" s="40">
        <v>198939</v>
      </c>
      <c r="J20" s="40"/>
      <c r="K20" s="42">
        <v>198739.88</v>
      </c>
      <c r="L20" s="42">
        <f t="shared" si="2"/>
        <v>-1150.1199999999953</v>
      </c>
      <c r="M20" s="42">
        <f t="shared" si="3"/>
        <v>99.42462354294862</v>
      </c>
    </row>
    <row r="21" spans="1:13" ht="26.25" customHeight="1">
      <c r="A21" s="18">
        <v>15</v>
      </c>
      <c r="B21" s="25" t="s">
        <v>41</v>
      </c>
      <c r="C21" s="37">
        <f t="shared" si="0"/>
        <v>189522</v>
      </c>
      <c r="D21" s="38">
        <f t="shared" si="1"/>
        <v>189522</v>
      </c>
      <c r="E21" s="39"/>
      <c r="F21" s="40"/>
      <c r="G21" s="40"/>
      <c r="H21" s="40"/>
      <c r="I21" s="40">
        <v>189522</v>
      </c>
      <c r="J21" s="40"/>
      <c r="K21" s="42">
        <v>189521.2</v>
      </c>
      <c r="L21" s="42">
        <f t="shared" si="2"/>
        <v>-0.7999999999883585</v>
      </c>
      <c r="M21" s="42">
        <f t="shared" si="3"/>
        <v>99.999577885417</v>
      </c>
    </row>
    <row r="22" spans="1:13" ht="24" customHeight="1">
      <c r="A22" s="18">
        <v>16</v>
      </c>
      <c r="B22" s="25" t="s">
        <v>42</v>
      </c>
      <c r="C22" s="37">
        <f t="shared" si="0"/>
        <v>49360</v>
      </c>
      <c r="D22" s="38">
        <f t="shared" si="1"/>
        <v>49360</v>
      </c>
      <c r="E22" s="39"/>
      <c r="F22" s="40"/>
      <c r="G22" s="40"/>
      <c r="H22" s="40"/>
      <c r="I22" s="40">
        <v>49360</v>
      </c>
      <c r="J22" s="40"/>
      <c r="K22" s="42">
        <v>49210.61</v>
      </c>
      <c r="L22" s="42">
        <f t="shared" si="2"/>
        <v>-149.38999999999942</v>
      </c>
      <c r="M22" s="42">
        <f t="shared" si="3"/>
        <v>99.69734602917342</v>
      </c>
    </row>
    <row r="23" spans="1:13" ht="24" customHeight="1">
      <c r="A23" s="18">
        <v>17</v>
      </c>
      <c r="B23" s="25" t="s">
        <v>18</v>
      </c>
      <c r="C23" s="37">
        <f t="shared" si="0"/>
        <v>195000</v>
      </c>
      <c r="D23" s="38">
        <f t="shared" si="1"/>
        <v>195000</v>
      </c>
      <c r="E23" s="39"/>
      <c r="F23" s="40"/>
      <c r="G23" s="40"/>
      <c r="H23" s="40"/>
      <c r="I23" s="40">
        <v>195000</v>
      </c>
      <c r="J23" s="40"/>
      <c r="K23" s="42">
        <v>191650.75</v>
      </c>
      <c r="L23" s="42">
        <f t="shared" si="2"/>
        <v>-3349.25</v>
      </c>
      <c r="M23" s="42">
        <f t="shared" si="3"/>
        <v>98.28243589743589</v>
      </c>
    </row>
    <row r="24" spans="1:13" ht="35.25" customHeight="1">
      <c r="A24" s="18">
        <v>18</v>
      </c>
      <c r="B24" s="27" t="s">
        <v>31</v>
      </c>
      <c r="C24" s="37">
        <f t="shared" si="0"/>
        <v>7500</v>
      </c>
      <c r="D24" s="38">
        <f t="shared" si="1"/>
        <v>7500</v>
      </c>
      <c r="E24" s="39"/>
      <c r="F24" s="40"/>
      <c r="G24" s="40"/>
      <c r="H24" s="40"/>
      <c r="I24" s="40">
        <v>7500</v>
      </c>
      <c r="J24" s="40"/>
      <c r="K24" s="42">
        <v>6762.63</v>
      </c>
      <c r="L24" s="42">
        <f t="shared" si="2"/>
        <v>-737.3699999999999</v>
      </c>
      <c r="M24" s="42">
        <f t="shared" si="3"/>
        <v>90.1684</v>
      </c>
    </row>
    <row r="25" spans="1:13" ht="33.75" customHeight="1">
      <c r="A25" s="18">
        <v>19</v>
      </c>
      <c r="B25" s="27" t="s">
        <v>59</v>
      </c>
      <c r="C25" s="37">
        <f t="shared" si="0"/>
        <v>20000</v>
      </c>
      <c r="D25" s="38">
        <f t="shared" si="1"/>
        <v>20000</v>
      </c>
      <c r="E25" s="39"/>
      <c r="F25" s="40"/>
      <c r="G25" s="40"/>
      <c r="H25" s="40"/>
      <c r="I25" s="40">
        <v>20000</v>
      </c>
      <c r="J25" s="40"/>
      <c r="K25" s="42">
        <v>0</v>
      </c>
      <c r="L25" s="42">
        <f t="shared" si="2"/>
        <v>-20000</v>
      </c>
      <c r="M25" s="42">
        <f t="shared" si="3"/>
        <v>0</v>
      </c>
    </row>
    <row r="26" spans="1:13" ht="23.25" customHeight="1">
      <c r="A26" s="18">
        <v>20</v>
      </c>
      <c r="B26" s="27" t="s">
        <v>60</v>
      </c>
      <c r="C26" s="37">
        <f t="shared" si="0"/>
        <v>195000</v>
      </c>
      <c r="D26" s="38">
        <f t="shared" si="1"/>
        <v>195000</v>
      </c>
      <c r="E26" s="39"/>
      <c r="F26" s="40"/>
      <c r="G26" s="40"/>
      <c r="H26" s="40"/>
      <c r="I26" s="40">
        <v>137179</v>
      </c>
      <c r="J26" s="40">
        <v>57821</v>
      </c>
      <c r="K26" s="42">
        <v>194815.84</v>
      </c>
      <c r="L26" s="42">
        <f t="shared" si="2"/>
        <v>-184.1600000000035</v>
      </c>
      <c r="M26" s="42">
        <f t="shared" si="3"/>
        <v>99.90555897435898</v>
      </c>
    </row>
    <row r="27" spans="1:13" ht="22.5" customHeight="1">
      <c r="A27" s="18">
        <v>21</v>
      </c>
      <c r="B27" s="20" t="s">
        <v>10</v>
      </c>
      <c r="C27" s="37">
        <f t="shared" si="0"/>
        <v>487500</v>
      </c>
      <c r="D27" s="38">
        <f t="shared" si="1"/>
        <v>487500</v>
      </c>
      <c r="E27" s="39"/>
      <c r="F27" s="40"/>
      <c r="G27" s="40"/>
      <c r="H27" s="40"/>
      <c r="I27" s="40"/>
      <c r="J27" s="40">
        <v>487500</v>
      </c>
      <c r="K27" s="42">
        <v>487500</v>
      </c>
      <c r="L27" s="42">
        <f t="shared" si="2"/>
        <v>0</v>
      </c>
      <c r="M27" s="42">
        <f t="shared" si="3"/>
        <v>100</v>
      </c>
    </row>
    <row r="28" spans="1:13" s="11" customFormat="1" ht="23.25" customHeight="1">
      <c r="A28" s="18">
        <v>22</v>
      </c>
      <c r="B28" s="25" t="s">
        <v>8</v>
      </c>
      <c r="C28" s="37">
        <f t="shared" si="0"/>
        <v>24000</v>
      </c>
      <c r="D28" s="39">
        <f t="shared" si="1"/>
        <v>24000</v>
      </c>
      <c r="E28" s="39"/>
      <c r="F28" s="40"/>
      <c r="G28" s="40"/>
      <c r="H28" s="40"/>
      <c r="I28" s="40"/>
      <c r="J28" s="40">
        <v>24000</v>
      </c>
      <c r="K28" s="44">
        <v>0</v>
      </c>
      <c r="L28" s="44">
        <f t="shared" si="2"/>
        <v>-24000</v>
      </c>
      <c r="M28" s="44">
        <f t="shared" si="3"/>
        <v>0</v>
      </c>
    </row>
    <row r="29" spans="1:13" ht="22.5" customHeight="1">
      <c r="A29" s="18">
        <v>23</v>
      </c>
      <c r="B29" s="25" t="s">
        <v>9</v>
      </c>
      <c r="C29" s="37">
        <f t="shared" si="0"/>
        <v>966000</v>
      </c>
      <c r="D29" s="38">
        <f t="shared" si="1"/>
        <v>966000</v>
      </c>
      <c r="E29" s="39"/>
      <c r="F29" s="40"/>
      <c r="G29" s="40"/>
      <c r="H29" s="40"/>
      <c r="I29" s="40">
        <v>550000</v>
      </c>
      <c r="J29" s="40">
        <v>416000</v>
      </c>
      <c r="K29" s="42">
        <f>416044.64+549955.36</f>
        <v>966000</v>
      </c>
      <c r="L29" s="42">
        <f t="shared" si="2"/>
        <v>0</v>
      </c>
      <c r="M29" s="42">
        <f t="shared" si="3"/>
        <v>100</v>
      </c>
    </row>
    <row r="30" spans="1:13" ht="21.75" customHeight="1" hidden="1">
      <c r="A30" s="18">
        <v>24</v>
      </c>
      <c r="B30" s="20" t="s">
        <v>16</v>
      </c>
      <c r="C30" s="37">
        <f t="shared" si="0"/>
        <v>0</v>
      </c>
      <c r="D30" s="38">
        <f t="shared" si="1"/>
        <v>0</v>
      </c>
      <c r="E30" s="39"/>
      <c r="F30" s="40"/>
      <c r="G30" s="40"/>
      <c r="H30" s="40"/>
      <c r="I30" s="40"/>
      <c r="J30" s="40"/>
      <c r="K30" s="42"/>
      <c r="L30" s="42">
        <f t="shared" si="2"/>
        <v>0</v>
      </c>
      <c r="M30" s="42" t="e">
        <f t="shared" si="3"/>
        <v>#DIV/0!</v>
      </c>
    </row>
    <row r="31" spans="1:13" ht="27" customHeight="1" hidden="1">
      <c r="A31" s="18">
        <v>25</v>
      </c>
      <c r="B31" s="20" t="s">
        <v>19</v>
      </c>
      <c r="C31" s="37">
        <f t="shared" si="0"/>
        <v>0</v>
      </c>
      <c r="D31" s="38">
        <f t="shared" si="1"/>
        <v>0</v>
      </c>
      <c r="E31" s="39"/>
      <c r="F31" s="40"/>
      <c r="G31" s="40"/>
      <c r="H31" s="40"/>
      <c r="I31" s="40"/>
      <c r="J31" s="40"/>
      <c r="K31" s="42"/>
      <c r="L31" s="42">
        <f t="shared" si="2"/>
        <v>0</v>
      </c>
      <c r="M31" s="42" t="e">
        <f t="shared" si="3"/>
        <v>#DIV/0!</v>
      </c>
    </row>
    <row r="32" spans="1:13" ht="25.5" customHeight="1" hidden="1">
      <c r="A32" s="18">
        <v>26</v>
      </c>
      <c r="B32" s="20" t="s">
        <v>20</v>
      </c>
      <c r="C32" s="37">
        <f t="shared" si="0"/>
        <v>0</v>
      </c>
      <c r="D32" s="38">
        <f t="shared" si="1"/>
        <v>0</v>
      </c>
      <c r="E32" s="39"/>
      <c r="F32" s="40"/>
      <c r="G32" s="40"/>
      <c r="H32" s="40"/>
      <c r="I32" s="40"/>
      <c r="J32" s="40"/>
      <c r="K32" s="42"/>
      <c r="L32" s="42">
        <f t="shared" si="2"/>
        <v>0</v>
      </c>
      <c r="M32" s="42" t="e">
        <f t="shared" si="3"/>
        <v>#DIV/0!</v>
      </c>
    </row>
    <row r="33" spans="1:13" ht="26.25" customHeight="1">
      <c r="A33" s="18">
        <v>24</v>
      </c>
      <c r="B33" s="20" t="s">
        <v>21</v>
      </c>
      <c r="C33" s="37">
        <f t="shared" si="0"/>
        <v>26713</v>
      </c>
      <c r="D33" s="39">
        <f t="shared" si="1"/>
        <v>26713</v>
      </c>
      <c r="E33" s="39"/>
      <c r="F33" s="40"/>
      <c r="G33" s="40"/>
      <c r="H33" s="40"/>
      <c r="I33" s="40"/>
      <c r="J33" s="40">
        <v>26713</v>
      </c>
      <c r="K33" s="44">
        <f>40813-14100</f>
        <v>26713</v>
      </c>
      <c r="L33" s="44">
        <f t="shared" si="2"/>
        <v>0</v>
      </c>
      <c r="M33" s="44">
        <f t="shared" si="3"/>
        <v>100</v>
      </c>
    </row>
    <row r="34" spans="1:13" ht="23.25" customHeight="1" hidden="1">
      <c r="A34" s="18">
        <v>28</v>
      </c>
      <c r="B34" s="20" t="s">
        <v>11</v>
      </c>
      <c r="C34" s="37">
        <f t="shared" si="0"/>
        <v>0</v>
      </c>
      <c r="D34" s="38">
        <f t="shared" si="1"/>
        <v>0</v>
      </c>
      <c r="E34" s="39"/>
      <c r="F34" s="40"/>
      <c r="G34" s="40"/>
      <c r="H34" s="40"/>
      <c r="I34" s="40"/>
      <c r="J34" s="40"/>
      <c r="K34" s="42"/>
      <c r="L34" s="42">
        <f t="shared" si="2"/>
        <v>0</v>
      </c>
      <c r="M34" s="42" t="e">
        <f t="shared" si="3"/>
        <v>#DIV/0!</v>
      </c>
    </row>
    <row r="35" spans="1:13" ht="27" customHeight="1" hidden="1">
      <c r="A35" s="18">
        <v>29</v>
      </c>
      <c r="B35" s="25" t="s">
        <v>15</v>
      </c>
      <c r="C35" s="37">
        <f t="shared" si="0"/>
        <v>0</v>
      </c>
      <c r="D35" s="38">
        <f t="shared" si="1"/>
        <v>0</v>
      </c>
      <c r="E35" s="39"/>
      <c r="F35" s="40"/>
      <c r="G35" s="40"/>
      <c r="H35" s="40"/>
      <c r="I35" s="40"/>
      <c r="J35" s="40"/>
      <c r="K35" s="42"/>
      <c r="L35" s="42">
        <f t="shared" si="2"/>
        <v>0</v>
      </c>
      <c r="M35" s="42" t="e">
        <f t="shared" si="3"/>
        <v>#DIV/0!</v>
      </c>
    </row>
    <row r="36" spans="1:13" ht="27" customHeight="1" hidden="1">
      <c r="A36" s="18">
        <v>30</v>
      </c>
      <c r="B36" s="20" t="s">
        <v>14</v>
      </c>
      <c r="C36" s="37">
        <f t="shared" si="0"/>
        <v>0</v>
      </c>
      <c r="D36" s="38">
        <f t="shared" si="1"/>
        <v>0</v>
      </c>
      <c r="E36" s="39"/>
      <c r="F36" s="40"/>
      <c r="G36" s="40"/>
      <c r="H36" s="40"/>
      <c r="I36" s="40"/>
      <c r="J36" s="40"/>
      <c r="K36" s="42"/>
      <c r="L36" s="42">
        <f t="shared" si="2"/>
        <v>0</v>
      </c>
      <c r="M36" s="42" t="e">
        <f t="shared" si="3"/>
        <v>#DIV/0!</v>
      </c>
    </row>
    <row r="37" spans="1:13" ht="24.75" customHeight="1" hidden="1">
      <c r="A37" s="18">
        <v>31</v>
      </c>
      <c r="B37" s="20" t="s">
        <v>12</v>
      </c>
      <c r="C37" s="37">
        <f t="shared" si="0"/>
        <v>0</v>
      </c>
      <c r="D37" s="38">
        <f t="shared" si="1"/>
        <v>0</v>
      </c>
      <c r="E37" s="39"/>
      <c r="F37" s="40"/>
      <c r="G37" s="40"/>
      <c r="H37" s="40"/>
      <c r="I37" s="40"/>
      <c r="J37" s="40"/>
      <c r="K37" s="42"/>
      <c r="L37" s="42">
        <f t="shared" si="2"/>
        <v>0</v>
      </c>
      <c r="M37" s="42" t="e">
        <f t="shared" si="3"/>
        <v>#DIV/0!</v>
      </c>
    </row>
    <row r="38" spans="1:13" ht="22.5" customHeight="1" hidden="1">
      <c r="A38" s="18">
        <v>32</v>
      </c>
      <c r="B38" s="20" t="s">
        <v>22</v>
      </c>
      <c r="C38" s="37">
        <f t="shared" si="0"/>
        <v>0</v>
      </c>
      <c r="D38" s="38">
        <f t="shared" si="1"/>
        <v>0</v>
      </c>
      <c r="E38" s="39"/>
      <c r="F38" s="40"/>
      <c r="G38" s="40"/>
      <c r="H38" s="40"/>
      <c r="I38" s="40"/>
      <c r="J38" s="40"/>
      <c r="K38" s="42"/>
      <c r="L38" s="42">
        <f t="shared" si="2"/>
        <v>0</v>
      </c>
      <c r="M38" s="42" t="e">
        <f t="shared" si="3"/>
        <v>#DIV/0!</v>
      </c>
    </row>
    <row r="39" spans="1:13" ht="38.25" customHeight="1">
      <c r="A39" s="18">
        <v>25</v>
      </c>
      <c r="B39" s="26" t="s">
        <v>45</v>
      </c>
      <c r="C39" s="37">
        <f t="shared" si="0"/>
        <v>93110</v>
      </c>
      <c r="D39" s="38">
        <f t="shared" si="1"/>
        <v>93110</v>
      </c>
      <c r="E39" s="39"/>
      <c r="F39" s="40"/>
      <c r="G39" s="40"/>
      <c r="H39" s="40"/>
      <c r="I39" s="40"/>
      <c r="J39" s="40">
        <v>93110</v>
      </c>
      <c r="K39" s="42">
        <v>93103.64</v>
      </c>
      <c r="L39" s="42">
        <f t="shared" si="2"/>
        <v>-6.360000000000582</v>
      </c>
      <c r="M39" s="42">
        <f t="shared" si="3"/>
        <v>99.99316936956288</v>
      </c>
    </row>
    <row r="40" spans="1:13" ht="25.5" customHeight="1" hidden="1">
      <c r="A40" s="18">
        <v>34</v>
      </c>
      <c r="B40" s="21" t="s">
        <v>25</v>
      </c>
      <c r="C40" s="37">
        <f t="shared" si="0"/>
        <v>0</v>
      </c>
      <c r="D40" s="38">
        <f t="shared" si="1"/>
        <v>0</v>
      </c>
      <c r="E40" s="39"/>
      <c r="F40" s="40"/>
      <c r="G40" s="40"/>
      <c r="H40" s="40"/>
      <c r="I40" s="40"/>
      <c r="J40" s="40"/>
      <c r="K40" s="42"/>
      <c r="L40" s="42">
        <f t="shared" si="2"/>
        <v>0</v>
      </c>
      <c r="M40" s="42" t="e">
        <f t="shared" si="3"/>
        <v>#DIV/0!</v>
      </c>
    </row>
    <row r="41" spans="1:13" ht="34.5" customHeight="1" hidden="1">
      <c r="A41" s="18">
        <v>35</v>
      </c>
      <c r="B41" s="21" t="s">
        <v>43</v>
      </c>
      <c r="C41" s="37">
        <f t="shared" si="0"/>
        <v>0</v>
      </c>
      <c r="D41" s="38">
        <f t="shared" si="1"/>
        <v>0</v>
      </c>
      <c r="E41" s="39"/>
      <c r="F41" s="40"/>
      <c r="G41" s="40"/>
      <c r="H41" s="40"/>
      <c r="I41" s="40"/>
      <c r="J41" s="40"/>
      <c r="K41" s="42"/>
      <c r="L41" s="42">
        <f t="shared" si="2"/>
        <v>0</v>
      </c>
      <c r="M41" s="42" t="e">
        <f t="shared" si="3"/>
        <v>#DIV/0!</v>
      </c>
    </row>
    <row r="42" spans="1:13" ht="33" customHeight="1" hidden="1">
      <c r="A42" s="18">
        <v>36</v>
      </c>
      <c r="B42" s="21" t="s">
        <v>26</v>
      </c>
      <c r="C42" s="37">
        <f t="shared" si="0"/>
        <v>0</v>
      </c>
      <c r="D42" s="38">
        <f t="shared" si="1"/>
        <v>0</v>
      </c>
      <c r="E42" s="39"/>
      <c r="F42" s="40"/>
      <c r="G42" s="40"/>
      <c r="H42" s="40"/>
      <c r="I42" s="40"/>
      <c r="J42" s="40"/>
      <c r="K42" s="42"/>
      <c r="L42" s="42">
        <f t="shared" si="2"/>
        <v>0</v>
      </c>
      <c r="M42" s="42" t="e">
        <f t="shared" si="3"/>
        <v>#DIV/0!</v>
      </c>
    </row>
    <row r="43" spans="1:13" ht="33.75" customHeight="1" hidden="1">
      <c r="A43" s="18">
        <v>37</v>
      </c>
      <c r="B43" s="21" t="s">
        <v>27</v>
      </c>
      <c r="C43" s="37">
        <f t="shared" si="0"/>
        <v>0</v>
      </c>
      <c r="D43" s="38">
        <f t="shared" si="1"/>
        <v>0</v>
      </c>
      <c r="E43" s="39"/>
      <c r="F43" s="40"/>
      <c r="G43" s="40"/>
      <c r="H43" s="40"/>
      <c r="I43" s="40"/>
      <c r="J43" s="40"/>
      <c r="K43" s="42"/>
      <c r="L43" s="42">
        <f t="shared" si="2"/>
        <v>0</v>
      </c>
      <c r="M43" s="42" t="e">
        <f t="shared" si="3"/>
        <v>#DIV/0!</v>
      </c>
    </row>
    <row r="44" spans="1:13" ht="30" customHeight="1" hidden="1">
      <c r="A44" s="18">
        <v>38</v>
      </c>
      <c r="B44" s="21" t="s">
        <v>28</v>
      </c>
      <c r="C44" s="37">
        <f t="shared" si="0"/>
        <v>0</v>
      </c>
      <c r="D44" s="38">
        <f t="shared" si="1"/>
        <v>0</v>
      </c>
      <c r="E44" s="39"/>
      <c r="F44" s="40"/>
      <c r="G44" s="40"/>
      <c r="H44" s="40"/>
      <c r="I44" s="40"/>
      <c r="J44" s="40"/>
      <c r="K44" s="42"/>
      <c r="L44" s="42">
        <f t="shared" si="2"/>
        <v>0</v>
      </c>
      <c r="M44" s="42" t="e">
        <f t="shared" si="3"/>
        <v>#DIV/0!</v>
      </c>
    </row>
    <row r="45" spans="1:13" ht="26.25" customHeight="1">
      <c r="A45" s="18">
        <v>26</v>
      </c>
      <c r="B45" s="20" t="s">
        <v>29</v>
      </c>
      <c r="C45" s="37">
        <f t="shared" si="0"/>
        <v>15000</v>
      </c>
      <c r="D45" s="38">
        <f t="shared" si="1"/>
        <v>15000</v>
      </c>
      <c r="E45" s="39"/>
      <c r="F45" s="40"/>
      <c r="G45" s="40"/>
      <c r="H45" s="40"/>
      <c r="I45" s="40">
        <v>15000</v>
      </c>
      <c r="J45" s="40"/>
      <c r="K45" s="42">
        <v>0</v>
      </c>
      <c r="L45" s="42">
        <f t="shared" si="2"/>
        <v>-15000</v>
      </c>
      <c r="M45" s="42">
        <f t="shared" si="3"/>
        <v>0</v>
      </c>
    </row>
    <row r="46" spans="1:13" ht="27.75" customHeight="1">
      <c r="A46" s="18">
        <v>27</v>
      </c>
      <c r="B46" s="28" t="s">
        <v>46</v>
      </c>
      <c r="C46" s="37">
        <f t="shared" si="0"/>
        <v>99990</v>
      </c>
      <c r="D46" s="38">
        <f t="shared" si="1"/>
        <v>99990</v>
      </c>
      <c r="E46" s="39"/>
      <c r="F46" s="40"/>
      <c r="G46" s="40"/>
      <c r="H46" s="40"/>
      <c r="I46" s="40"/>
      <c r="J46" s="40">
        <v>99990</v>
      </c>
      <c r="K46" s="42">
        <v>96059.54</v>
      </c>
      <c r="L46" s="42">
        <f t="shared" si="2"/>
        <v>-3930.4600000000064</v>
      </c>
      <c r="M46" s="42">
        <f t="shared" si="3"/>
        <v>96.06914691469146</v>
      </c>
    </row>
    <row r="47" spans="1:13" ht="24.75" customHeight="1" hidden="1">
      <c r="A47" s="18">
        <v>41</v>
      </c>
      <c r="B47" s="29" t="s">
        <v>47</v>
      </c>
      <c r="C47" s="37">
        <f t="shared" si="0"/>
        <v>0</v>
      </c>
      <c r="D47" s="38">
        <f t="shared" si="1"/>
        <v>0</v>
      </c>
      <c r="E47" s="39"/>
      <c r="F47" s="40"/>
      <c r="G47" s="40"/>
      <c r="H47" s="40"/>
      <c r="I47" s="40"/>
      <c r="J47" s="40"/>
      <c r="K47" s="42"/>
      <c r="L47" s="42">
        <f t="shared" si="2"/>
        <v>0</v>
      </c>
      <c r="M47" s="42" t="e">
        <f t="shared" si="3"/>
        <v>#DIV/0!</v>
      </c>
    </row>
    <row r="48" spans="1:13" ht="19.5" customHeight="1" hidden="1">
      <c r="A48" s="18">
        <v>42</v>
      </c>
      <c r="B48" s="29" t="s">
        <v>48</v>
      </c>
      <c r="C48" s="37">
        <f t="shared" si="0"/>
        <v>0</v>
      </c>
      <c r="D48" s="38">
        <f t="shared" si="1"/>
        <v>0</v>
      </c>
      <c r="E48" s="39"/>
      <c r="F48" s="40"/>
      <c r="G48" s="40"/>
      <c r="H48" s="40"/>
      <c r="I48" s="40"/>
      <c r="J48" s="40"/>
      <c r="K48" s="42"/>
      <c r="L48" s="42">
        <f t="shared" si="2"/>
        <v>0</v>
      </c>
      <c r="M48" s="42" t="e">
        <f t="shared" si="3"/>
        <v>#DIV/0!</v>
      </c>
    </row>
    <row r="49" spans="1:13" ht="26.25" customHeight="1" hidden="1">
      <c r="A49" s="18">
        <v>43</v>
      </c>
      <c r="B49" s="29" t="s">
        <v>49</v>
      </c>
      <c r="C49" s="37">
        <f t="shared" si="0"/>
        <v>0</v>
      </c>
      <c r="D49" s="38">
        <f t="shared" si="1"/>
        <v>0</v>
      </c>
      <c r="E49" s="39"/>
      <c r="F49" s="40"/>
      <c r="G49" s="40"/>
      <c r="H49" s="40"/>
      <c r="I49" s="40"/>
      <c r="J49" s="40"/>
      <c r="K49" s="42"/>
      <c r="L49" s="42">
        <f t="shared" si="2"/>
        <v>0</v>
      </c>
      <c r="M49" s="42" t="e">
        <f t="shared" si="3"/>
        <v>#DIV/0!</v>
      </c>
    </row>
    <row r="50" spans="1:13" ht="24" customHeight="1" hidden="1">
      <c r="A50" s="18">
        <v>44</v>
      </c>
      <c r="B50" s="29" t="s">
        <v>38</v>
      </c>
      <c r="C50" s="37">
        <f t="shared" si="0"/>
        <v>0</v>
      </c>
      <c r="D50" s="38">
        <f t="shared" si="1"/>
        <v>0</v>
      </c>
      <c r="E50" s="39"/>
      <c r="F50" s="40"/>
      <c r="G50" s="40"/>
      <c r="H50" s="40"/>
      <c r="I50" s="40"/>
      <c r="J50" s="40"/>
      <c r="K50" s="42"/>
      <c r="L50" s="42">
        <f t="shared" si="2"/>
        <v>0</v>
      </c>
      <c r="M50" s="42" t="e">
        <f t="shared" si="3"/>
        <v>#DIV/0!</v>
      </c>
    </row>
    <row r="51" spans="1:13" s="11" customFormat="1" ht="23.25" customHeight="1">
      <c r="A51" s="34"/>
      <c r="B51" s="35" t="s">
        <v>56</v>
      </c>
      <c r="C51" s="37">
        <f>SUM(C7:C50)</f>
        <v>3370134</v>
      </c>
      <c r="D51" s="39">
        <f t="shared" si="1"/>
        <v>3370134</v>
      </c>
      <c r="E51" s="40">
        <f aca="true" t="shared" si="4" ref="E51:J51">SUM(E7:E50)</f>
        <v>0</v>
      </c>
      <c r="F51" s="40">
        <f t="shared" si="4"/>
        <v>0</v>
      </c>
      <c r="G51" s="40">
        <f t="shared" si="4"/>
        <v>300000</v>
      </c>
      <c r="H51" s="40">
        <f t="shared" si="4"/>
        <v>500000</v>
      </c>
      <c r="I51" s="40">
        <f t="shared" si="4"/>
        <v>1365000</v>
      </c>
      <c r="J51" s="40">
        <f t="shared" si="4"/>
        <v>1205134</v>
      </c>
      <c r="K51" s="44">
        <f>SUM(K7:K50)</f>
        <v>3296054.5300000003</v>
      </c>
      <c r="L51" s="44">
        <f t="shared" si="2"/>
        <v>-74079.46999999974</v>
      </c>
      <c r="M51" s="44">
        <f t="shared" si="3"/>
        <v>97.80188354528337</v>
      </c>
    </row>
    <row r="52" spans="1:13" ht="15.75">
      <c r="A52" s="16"/>
      <c r="B52" s="5"/>
      <c r="C52" s="24"/>
      <c r="D52" s="24"/>
      <c r="E52" s="5"/>
      <c r="F52" s="6"/>
      <c r="G52" s="7"/>
      <c r="H52" s="7"/>
      <c r="I52" s="5"/>
      <c r="J52" s="5"/>
      <c r="K52" s="45"/>
      <c r="L52" s="45"/>
      <c r="M52" s="45"/>
    </row>
    <row r="53" spans="3:13" ht="14.25">
      <c r="C53" s="46"/>
      <c r="D53" s="46"/>
      <c r="E53" s="47"/>
      <c r="F53" s="47"/>
      <c r="G53" s="48"/>
      <c r="H53" s="47"/>
      <c r="I53" s="47"/>
      <c r="J53" s="47"/>
      <c r="K53" s="45"/>
      <c r="L53" s="45"/>
      <c r="M53" s="45"/>
    </row>
    <row r="54" spans="3:13" ht="14.25">
      <c r="C54" s="46"/>
      <c r="D54" s="46"/>
      <c r="E54" s="47"/>
      <c r="F54" s="47"/>
      <c r="G54" s="48"/>
      <c r="H54" s="47"/>
      <c r="I54" s="47"/>
      <c r="J54" s="47"/>
      <c r="K54" s="45"/>
      <c r="L54" s="45"/>
      <c r="M54" s="45"/>
    </row>
    <row r="55" spans="3:13" ht="14.25">
      <c r="C55" s="46"/>
      <c r="D55" s="46"/>
      <c r="E55" s="47"/>
      <c r="F55" s="47"/>
      <c r="G55" s="48"/>
      <c r="H55" s="47"/>
      <c r="I55" s="47"/>
      <c r="J55" s="47"/>
      <c r="K55" s="45"/>
      <c r="L55" s="45"/>
      <c r="M55" s="45"/>
    </row>
    <row r="56" spans="3:13" ht="14.25">
      <c r="C56" s="46"/>
      <c r="D56" s="46"/>
      <c r="E56" s="47"/>
      <c r="F56" s="47"/>
      <c r="G56" s="48"/>
      <c r="H56" s="47"/>
      <c r="I56" s="47"/>
      <c r="J56" s="47"/>
      <c r="K56" s="45"/>
      <c r="L56" s="45"/>
      <c r="M56" s="45"/>
    </row>
    <row r="57" spans="3:13" ht="14.25">
      <c r="C57" s="46"/>
      <c r="D57" s="46"/>
      <c r="E57" s="47"/>
      <c r="F57" s="47"/>
      <c r="G57" s="48"/>
      <c r="H57" s="47"/>
      <c r="I57" s="47"/>
      <c r="J57" s="47"/>
      <c r="K57" s="45"/>
      <c r="L57" s="45"/>
      <c r="M57" s="45"/>
    </row>
    <row r="58" spans="3:13" ht="14.25">
      <c r="C58" s="46"/>
      <c r="D58" s="46"/>
      <c r="E58" s="47"/>
      <c r="F58" s="47"/>
      <c r="G58" s="48"/>
      <c r="H58" s="47"/>
      <c r="I58" s="47"/>
      <c r="J58" s="47"/>
      <c r="K58" s="45"/>
      <c r="L58" s="45"/>
      <c r="M58" s="45"/>
    </row>
    <row r="59" spans="3:13" ht="14.25">
      <c r="C59" s="46"/>
      <c r="D59" s="46"/>
      <c r="E59" s="47"/>
      <c r="F59" s="47"/>
      <c r="G59" s="48"/>
      <c r="H59" s="47"/>
      <c r="I59" s="47"/>
      <c r="J59" s="47"/>
      <c r="K59" s="45"/>
      <c r="L59" s="45"/>
      <c r="M59" s="45"/>
    </row>
    <row r="60" spans="3:13" ht="14.25">
      <c r="C60" s="46"/>
      <c r="D60" s="46"/>
      <c r="E60" s="47"/>
      <c r="F60" s="47"/>
      <c r="G60" s="48"/>
      <c r="H60" s="47"/>
      <c r="I60" s="47"/>
      <c r="J60" s="47"/>
      <c r="K60" s="45"/>
      <c r="L60" s="45"/>
      <c r="M60" s="45"/>
    </row>
    <row r="61" spans="3:13" ht="14.25">
      <c r="C61" s="46"/>
      <c r="D61" s="46"/>
      <c r="E61" s="47"/>
      <c r="F61" s="47"/>
      <c r="G61" s="48"/>
      <c r="H61" s="47"/>
      <c r="I61" s="47"/>
      <c r="J61" s="47"/>
      <c r="K61" s="45"/>
      <c r="L61" s="45"/>
      <c r="M61" s="45"/>
    </row>
    <row r="62" spans="3:13" ht="14.25">
      <c r="C62" s="46"/>
      <c r="D62" s="46"/>
      <c r="E62" s="47"/>
      <c r="F62" s="47"/>
      <c r="G62" s="48"/>
      <c r="H62" s="47"/>
      <c r="I62" s="47"/>
      <c r="J62" s="47"/>
      <c r="K62" s="45"/>
      <c r="L62" s="45"/>
      <c r="M62" s="45"/>
    </row>
    <row r="63" spans="3:13" ht="14.25">
      <c r="C63" s="46"/>
      <c r="D63" s="46"/>
      <c r="E63" s="47"/>
      <c r="F63" s="47"/>
      <c r="G63" s="48"/>
      <c r="H63" s="47"/>
      <c r="I63" s="47"/>
      <c r="J63" s="47"/>
      <c r="K63" s="45"/>
      <c r="L63" s="45"/>
      <c r="M63" s="45"/>
    </row>
    <row r="64" spans="3:13" ht="14.25">
      <c r="C64" s="46"/>
      <c r="D64" s="46"/>
      <c r="E64" s="47"/>
      <c r="F64" s="47"/>
      <c r="G64" s="48"/>
      <c r="H64" s="47"/>
      <c r="I64" s="47"/>
      <c r="J64" s="47"/>
      <c r="K64" s="45"/>
      <c r="L64" s="45"/>
      <c r="M64" s="45"/>
    </row>
    <row r="65" spans="3:13" ht="14.25">
      <c r="C65" s="46"/>
      <c r="D65" s="46"/>
      <c r="E65" s="47"/>
      <c r="F65" s="47"/>
      <c r="G65" s="48"/>
      <c r="H65" s="47"/>
      <c r="I65" s="47"/>
      <c r="J65" s="47"/>
      <c r="K65" s="45"/>
      <c r="L65" s="45"/>
      <c r="M65" s="45"/>
    </row>
    <row r="66" spans="3:13" ht="14.25">
      <c r="C66" s="46"/>
      <c r="D66" s="46"/>
      <c r="E66" s="47"/>
      <c r="F66" s="47"/>
      <c r="G66" s="48"/>
      <c r="H66" s="47"/>
      <c r="I66" s="47"/>
      <c r="J66" s="47"/>
      <c r="K66" s="45"/>
      <c r="L66" s="45"/>
      <c r="M66" s="45"/>
    </row>
    <row r="67" spans="3:13" ht="14.25">
      <c r="C67" s="46"/>
      <c r="D67" s="46"/>
      <c r="E67" s="47"/>
      <c r="F67" s="47"/>
      <c r="G67" s="48"/>
      <c r="H67" s="47"/>
      <c r="I67" s="47"/>
      <c r="J67" s="47"/>
      <c r="K67" s="45"/>
      <c r="L67" s="45"/>
      <c r="M67" s="45"/>
    </row>
    <row r="68" spans="3:13" ht="14.25">
      <c r="C68" s="46"/>
      <c r="D68" s="46"/>
      <c r="E68" s="47"/>
      <c r="F68" s="47"/>
      <c r="G68" s="48"/>
      <c r="H68" s="47"/>
      <c r="I68" s="47"/>
      <c r="J68" s="47"/>
      <c r="K68" s="45"/>
      <c r="L68" s="45"/>
      <c r="M68" s="45"/>
    </row>
    <row r="69" spans="3:13" ht="14.25">
      <c r="C69" s="46"/>
      <c r="D69" s="46"/>
      <c r="E69" s="47"/>
      <c r="F69" s="47"/>
      <c r="G69" s="48"/>
      <c r="H69" s="47"/>
      <c r="I69" s="47"/>
      <c r="J69" s="47"/>
      <c r="K69" s="45"/>
      <c r="L69" s="45"/>
      <c r="M69" s="45"/>
    </row>
    <row r="70" spans="3:13" ht="14.25">
      <c r="C70" s="46"/>
      <c r="D70" s="46"/>
      <c r="E70" s="47"/>
      <c r="F70" s="47"/>
      <c r="G70" s="48"/>
      <c r="H70" s="47"/>
      <c r="I70" s="47"/>
      <c r="J70" s="47"/>
      <c r="K70" s="45"/>
      <c r="L70" s="45"/>
      <c r="M70" s="45"/>
    </row>
    <row r="71" spans="3:13" ht="14.25">
      <c r="C71" s="46"/>
      <c r="D71" s="46"/>
      <c r="E71" s="47"/>
      <c r="F71" s="47"/>
      <c r="G71" s="48"/>
      <c r="H71" s="47"/>
      <c r="I71" s="47"/>
      <c r="J71" s="47"/>
      <c r="K71" s="45"/>
      <c r="L71" s="45"/>
      <c r="M71" s="45"/>
    </row>
    <row r="72" spans="3:13" ht="14.25">
      <c r="C72" s="46"/>
      <c r="D72" s="46"/>
      <c r="E72" s="47"/>
      <c r="F72" s="47"/>
      <c r="G72" s="48"/>
      <c r="H72" s="47"/>
      <c r="I72" s="47"/>
      <c r="J72" s="47"/>
      <c r="K72" s="45"/>
      <c r="L72" s="45"/>
      <c r="M72" s="45"/>
    </row>
    <row r="73" spans="3:13" ht="14.25">
      <c r="C73" s="46"/>
      <c r="D73" s="46"/>
      <c r="E73" s="47"/>
      <c r="F73" s="47"/>
      <c r="G73" s="48"/>
      <c r="H73" s="47"/>
      <c r="I73" s="47"/>
      <c r="J73" s="47"/>
      <c r="K73" s="45"/>
      <c r="L73" s="45"/>
      <c r="M73" s="45"/>
    </row>
    <row r="74" spans="3:13" ht="14.25">
      <c r="C74" s="46"/>
      <c r="D74" s="46"/>
      <c r="E74" s="47"/>
      <c r="F74" s="47"/>
      <c r="G74" s="48"/>
      <c r="H74" s="47"/>
      <c r="I74" s="47"/>
      <c r="J74" s="47"/>
      <c r="K74" s="45"/>
      <c r="L74" s="45"/>
      <c r="M74" s="45"/>
    </row>
    <row r="75" spans="3:13" ht="14.25">
      <c r="C75" s="46"/>
      <c r="D75" s="46"/>
      <c r="E75" s="47"/>
      <c r="F75" s="47"/>
      <c r="G75" s="48"/>
      <c r="H75" s="47"/>
      <c r="I75" s="47"/>
      <c r="J75" s="47"/>
      <c r="K75" s="45"/>
      <c r="L75" s="45"/>
      <c r="M75" s="45"/>
    </row>
    <row r="76" spans="3:13" ht="14.25">
      <c r="C76" s="46"/>
      <c r="D76" s="46"/>
      <c r="E76" s="47"/>
      <c r="F76" s="47"/>
      <c r="G76" s="48"/>
      <c r="H76" s="47"/>
      <c r="I76" s="47"/>
      <c r="J76" s="47"/>
      <c r="K76" s="45"/>
      <c r="L76" s="45"/>
      <c r="M76" s="45"/>
    </row>
    <row r="77" spans="3:13" ht="14.25">
      <c r="C77" s="46"/>
      <c r="D77" s="46"/>
      <c r="E77" s="47"/>
      <c r="F77" s="47"/>
      <c r="G77" s="48"/>
      <c r="H77" s="47"/>
      <c r="I77" s="47"/>
      <c r="J77" s="47"/>
      <c r="K77" s="45"/>
      <c r="L77" s="45"/>
      <c r="M77" s="45"/>
    </row>
    <row r="78" spans="3:13" ht="14.25">
      <c r="C78" s="46"/>
      <c r="D78" s="46"/>
      <c r="E78" s="47"/>
      <c r="F78" s="47"/>
      <c r="G78" s="48"/>
      <c r="H78" s="47"/>
      <c r="I78" s="47"/>
      <c r="J78" s="47"/>
      <c r="K78" s="45"/>
      <c r="L78" s="45"/>
      <c r="M78" s="45"/>
    </row>
    <row r="79" spans="3:13" ht="14.25">
      <c r="C79" s="46"/>
      <c r="D79" s="46"/>
      <c r="E79" s="47"/>
      <c r="F79" s="47"/>
      <c r="G79" s="48"/>
      <c r="H79" s="47"/>
      <c r="I79" s="47"/>
      <c r="J79" s="47"/>
      <c r="K79" s="45"/>
      <c r="L79" s="45"/>
      <c r="M79" s="45"/>
    </row>
    <row r="80" spans="3:13" ht="14.25">
      <c r="C80" s="46"/>
      <c r="D80" s="46"/>
      <c r="E80" s="47"/>
      <c r="F80" s="47"/>
      <c r="G80" s="48"/>
      <c r="H80" s="47"/>
      <c r="I80" s="47"/>
      <c r="J80" s="47"/>
      <c r="K80" s="45"/>
      <c r="L80" s="45"/>
      <c r="M80" s="45"/>
    </row>
    <row r="81" spans="3:13" ht="14.25">
      <c r="C81" s="46"/>
      <c r="D81" s="46"/>
      <c r="E81" s="47"/>
      <c r="F81" s="47"/>
      <c r="G81" s="48"/>
      <c r="H81" s="47"/>
      <c r="I81" s="47"/>
      <c r="J81" s="47"/>
      <c r="K81" s="45"/>
      <c r="L81" s="45"/>
      <c r="M81" s="45"/>
    </row>
    <row r="82" spans="3:13" ht="14.25">
      <c r="C82" s="46"/>
      <c r="D82" s="46"/>
      <c r="E82" s="47"/>
      <c r="F82" s="47"/>
      <c r="G82" s="48"/>
      <c r="H82" s="47"/>
      <c r="I82" s="47"/>
      <c r="J82" s="47"/>
      <c r="K82" s="45"/>
      <c r="L82" s="45"/>
      <c r="M82" s="45"/>
    </row>
    <row r="83" spans="3:13" ht="14.25">
      <c r="C83" s="46"/>
      <c r="D83" s="46"/>
      <c r="E83" s="47"/>
      <c r="F83" s="47"/>
      <c r="G83" s="48"/>
      <c r="H83" s="47"/>
      <c r="I83" s="47"/>
      <c r="J83" s="47"/>
      <c r="K83" s="45"/>
      <c r="L83" s="45"/>
      <c r="M83" s="45"/>
    </row>
    <row r="84" spans="3:13" ht="14.25">
      <c r="C84" s="46"/>
      <c r="D84" s="46"/>
      <c r="E84" s="47"/>
      <c r="F84" s="47"/>
      <c r="G84" s="48"/>
      <c r="H84" s="47"/>
      <c r="I84" s="47"/>
      <c r="J84" s="47"/>
      <c r="K84" s="45"/>
      <c r="L84" s="45"/>
      <c r="M84" s="45"/>
    </row>
    <row r="85" spans="5:10" ht="14.25">
      <c r="E85" s="9"/>
      <c r="F85" s="9"/>
      <c r="G85" s="12"/>
      <c r="H85" s="9"/>
      <c r="I85" s="9"/>
      <c r="J85" s="9"/>
    </row>
    <row r="86" spans="5:10" ht="14.25">
      <c r="E86" s="9"/>
      <c r="F86" s="9"/>
      <c r="G86" s="12"/>
      <c r="H86" s="9"/>
      <c r="I86" s="9"/>
      <c r="J86" s="9"/>
    </row>
    <row r="87" spans="5:10" ht="14.25">
      <c r="E87" s="9"/>
      <c r="F87" s="9"/>
      <c r="G87" s="12"/>
      <c r="H87" s="9"/>
      <c r="I87" s="9"/>
      <c r="J87" s="9"/>
    </row>
    <row r="88" spans="5:10" ht="14.25">
      <c r="E88" s="9"/>
      <c r="F88" s="9"/>
      <c r="G88" s="12"/>
      <c r="H88" s="9"/>
      <c r="I88" s="9"/>
      <c r="J88" s="9"/>
    </row>
    <row r="89" spans="5:10" ht="14.25">
      <c r="E89" s="9"/>
      <c r="F89" s="9"/>
      <c r="G89" s="12"/>
      <c r="H89" s="9"/>
      <c r="I89" s="9"/>
      <c r="J89" s="9"/>
    </row>
    <row r="90" spans="5:10" ht="14.25">
      <c r="E90" s="9"/>
      <c r="F90" s="9"/>
      <c r="G90" s="12"/>
      <c r="H90" s="9"/>
      <c r="I90" s="9"/>
      <c r="J90" s="9"/>
    </row>
    <row r="91" spans="5:10" ht="14.25">
      <c r="E91" s="9"/>
      <c r="F91" s="9"/>
      <c r="G91" s="12"/>
      <c r="H91" s="9"/>
      <c r="I91" s="9"/>
      <c r="J91" s="9"/>
    </row>
    <row r="92" spans="5:10" ht="14.25">
      <c r="E92" s="9"/>
      <c r="F92" s="9"/>
      <c r="G92" s="12"/>
      <c r="H92" s="9"/>
      <c r="I92" s="9"/>
      <c r="J92" s="9"/>
    </row>
    <row r="93" spans="5:10" ht="14.25">
      <c r="E93" s="9"/>
      <c r="F93" s="9"/>
      <c r="G93" s="12"/>
      <c r="H93" s="9"/>
      <c r="I93" s="9"/>
      <c r="J93" s="9"/>
    </row>
    <row r="94" spans="5:10" ht="14.25">
      <c r="E94" s="9"/>
      <c r="F94" s="9"/>
      <c r="G94" s="12"/>
      <c r="H94" s="9"/>
      <c r="I94" s="9"/>
      <c r="J94" s="9"/>
    </row>
    <row r="95" spans="5:10" ht="14.25">
      <c r="E95" s="9"/>
      <c r="F95" s="9"/>
      <c r="G95" s="12"/>
      <c r="H95" s="9"/>
      <c r="I95" s="9"/>
      <c r="J95" s="9"/>
    </row>
    <row r="96" spans="5:10" ht="14.25">
      <c r="E96" s="9"/>
      <c r="F96" s="9"/>
      <c r="G96" s="12"/>
      <c r="H96" s="9"/>
      <c r="I96" s="9"/>
      <c r="J96" s="9"/>
    </row>
  </sheetData>
  <sheetProtection/>
  <mergeCells count="8">
    <mergeCell ref="L4:L5"/>
    <mergeCell ref="M4:M5"/>
    <mergeCell ref="A1:M1"/>
    <mergeCell ref="A4:A5"/>
    <mergeCell ref="B4:B5"/>
    <mergeCell ref="C4:C5"/>
    <mergeCell ref="E4:J4"/>
    <mergeCell ref="K4:K5"/>
  </mergeCells>
  <printOptions/>
  <pageMargins left="0" right="0" top="0" bottom="0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Нестеренко ЛП</cp:lastModifiedBy>
  <cp:lastPrinted>2020-06-10T12:47:14Z</cp:lastPrinted>
  <dcterms:created xsi:type="dcterms:W3CDTF">1996-10-08T23:32:33Z</dcterms:created>
  <dcterms:modified xsi:type="dcterms:W3CDTF">2020-07-15T10:17:19Z</dcterms:modified>
  <cp:category/>
  <cp:version/>
  <cp:contentType/>
  <cp:contentStatus/>
</cp:coreProperties>
</file>