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<sst xmlns="http://schemas.openxmlformats.org/spreadsheetml/2006/main" count="47" uniqueCount="42">
  <si>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</si>
  <si>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Найменування  видатків</t>
  </si>
  <si>
    <t xml:space="preserve">Відхилення </t>
  </si>
  <si>
    <t>% виконання</t>
  </si>
  <si>
    <t>№ з/п</t>
  </si>
  <si>
    <t>Усього</t>
  </si>
  <si>
    <t xml:space="preserve">Внески у статутний фонд КП "Павлоградтеплоенерго", спрямовані на приріст обігових коштів </t>
  </si>
  <si>
    <t xml:space="preserve">Погашення заборгованості за природний газ перед НАК Нафтогаз України </t>
  </si>
  <si>
    <t>Внески у статутний фонд КП "Павлограджитлосервіс", спрямовані на приріст обігових коштів</t>
  </si>
  <si>
    <t>Внески у статутний фонд КП "Стадіон Прометей", спрямовані на приріст обігових коштів</t>
  </si>
  <si>
    <t>Сплата земельного податку</t>
  </si>
  <si>
    <t>Внески у статутний фонд КП "Затишне місто", спрямовані на приріст обігових коштів</t>
  </si>
  <si>
    <t>Внески у статутний фонд КП "Павлоградська телерадіокомпанія", спрямовані на поповнення статутного капіталу шляхом капітальних вкладень</t>
  </si>
  <si>
    <t>РАЗОМ</t>
  </si>
  <si>
    <t xml:space="preserve">Відшкодування збитів з утримання транзитного містечка </t>
  </si>
  <si>
    <t>Відшкодування витрат на утримання адміністрації гуртожитків</t>
  </si>
  <si>
    <t xml:space="preserve">Внески у статутний фонд КП "Павлоградводоканал", спрямовані на приріст обігових коштів </t>
  </si>
  <si>
    <t>Погашення  заборгованості за електроенергію</t>
  </si>
  <si>
    <t>Придбання алкотестерів</t>
  </si>
  <si>
    <t>Придбання мікрофону</t>
  </si>
  <si>
    <t>Придбання системи моніторингу звуку</t>
  </si>
  <si>
    <t>Погашення заборгованості по податку на  прибуток</t>
  </si>
  <si>
    <t>Погашення заборгованості за електроенергію перед                    АТ "ДТЕК Дніпровські електромережі"</t>
  </si>
  <si>
    <t>План  на І півріччя 2020 року</t>
  </si>
  <si>
    <t>Використання коштів запрограмою "Внески органів влади  місцевого самоврядування у статутні капітали суб'єктів підприємницької діяльності" (фінансова підтримка) за І півріччя 2020 року</t>
  </si>
  <si>
    <t>відшкодування витрат за послуги водоспоживання по колонкам ПАТ "Павлоградхіммаш"</t>
  </si>
  <si>
    <t>відшкодування витрат по обслуговуванню свердловин</t>
  </si>
  <si>
    <t>придбання насосного обладнання та комплектуючих для переоснащення КНС</t>
  </si>
  <si>
    <t>придбання матеріалів для поточного ремонту водоводу по вул. Пепемоги</t>
  </si>
  <si>
    <t>реконструкція водопроводної насосної станції №2 на майданчику №4 в м.Павлоград з впровадженням новітніх технологій доочищення питної води</t>
  </si>
  <si>
    <t>заміна ділянки водоводу по вул.Дніпровській 416, 418</t>
  </si>
  <si>
    <t>Придбання та всановлення вікон у приміщенні автотранспортного цеху</t>
  </si>
  <si>
    <t xml:space="preserve">Внески у статутний фонд КП "Павлоградтрансенерго", спрямовані на приріст обігових коштів </t>
  </si>
  <si>
    <t>Придбання газової котельні для обслуговування</t>
  </si>
  <si>
    <t>Придбання радіомовних передавачів (2 од.)</t>
  </si>
  <si>
    <t>Придбання мікшерної панелі</t>
  </si>
  <si>
    <t>Придбання інформаційного табло</t>
  </si>
  <si>
    <t>Придбання системи доставки сигналу до передачів</t>
  </si>
  <si>
    <t>Придбання передавальної антени</t>
  </si>
  <si>
    <t>Придбання системи фінальної обробки звуку</t>
  </si>
  <si>
    <t>Придбання мосту складення (суматор)</t>
  </si>
  <si>
    <t>Касові видатки за І півріччя 2020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</si>
</sst>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#,##0.00&quot;р.&quot;"/>
    <numFmt numFmtId="178" formatCode="#,##0.0&quot;р.&quot;"/>
    <numFmt numFmtId="179" formatCode="#,##0&quot;р.&quot;"/>
    <numFmt numFmtId="180" formatCode="0.000"/>
    <numFmt numFmtId="181" formatCode="#,##0.0"/>
    <numFmt numFmtId="182" formatCode="#,##0.000"/>
    <numFmt numFmtId="183" formatCode="#,##0.0000"/>
    <numFmt numFmtId="184" formatCode="0.000000"/>
    <numFmt numFmtId="185" formatCode="0.00000"/>
    <numFmt numFmtId="186" formatCode="0.0000"/>
    <numFmt numFmtId="187" formatCode="0.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left" vertical="center" wrapText="1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3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4" fontId="22" fillId="0" borderId="10" xfId="53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5" zoomScaleNormal="75" zoomScaleSheetLayoutView="70" zoomScalePageLayoutView="0" workbookViewId="0" topLeftCell="A1">
      <selection activeCell="P32" sqref="P32"/>
    </sheetView>
  </sheetViews>
  <sheetFormatPr defaultColWidth="8.875" defaultRowHeight="12.75"/>
  <cols>
    <col min="1" max="1" width="9.50390625" style="6" customWidth="1"/>
    <col min="2" max="2" width="80.625" style="4" customWidth="1"/>
    <col min="3" max="3" width="16.50390625" style="7" hidden="1" customWidth="1"/>
    <col min="4" max="4" width="17.00390625" style="7" hidden="1" customWidth="1"/>
    <col min="5" max="5" width="17.375" style="7" hidden="1" customWidth="1"/>
    <col min="6" max="6" width="14.125" style="7" hidden="1" customWidth="1"/>
    <col min="7" max="7" width="19.00390625" style="7" customWidth="1"/>
    <col min="8" max="8" width="19.75390625" style="4" customWidth="1"/>
    <col min="9" max="9" width="16.875" style="4" customWidth="1"/>
    <col min="10" max="10" width="17.00390625" style="4" customWidth="1"/>
    <col min="11" max="16384" width="8.875" style="4" customWidth="1"/>
  </cols>
  <sheetData>
    <row r="1" ht="21" customHeight="1">
      <c r="J1" s="4">
        <v>16</v>
      </c>
    </row>
    <row r="2" spans="1:10" s="8" customFormat="1" ht="56.25" customHeight="1">
      <c r="A2" s="39" t="s">
        <v>24</v>
      </c>
      <c r="B2" s="39"/>
      <c r="C2" s="39"/>
      <c r="D2" s="40"/>
      <c r="E2" s="40"/>
      <c r="F2" s="40"/>
      <c r="G2" s="40"/>
      <c r="H2" s="41"/>
      <c r="I2" s="41"/>
      <c r="J2" s="41"/>
    </row>
    <row r="3" spans="1:10" s="8" customFormat="1" ht="17.25" customHeight="1">
      <c r="A3" s="2"/>
      <c r="B3" s="2"/>
      <c r="C3" s="2"/>
      <c r="D3" s="3"/>
      <c r="E3" s="3"/>
      <c r="F3" s="3"/>
      <c r="G3" s="3"/>
      <c r="H3" s="9"/>
      <c r="I3" s="10"/>
      <c r="J3" s="11" t="s">
        <v>0</v>
      </c>
    </row>
    <row r="4" spans="1:10" s="8" customFormat="1" ht="84" customHeight="1">
      <c r="A4" s="1" t="s">
        <v>4</v>
      </c>
      <c r="B4" s="1" t="s">
        <v>1</v>
      </c>
      <c r="C4" s="1"/>
      <c r="D4" s="1"/>
      <c r="E4" s="1"/>
      <c r="F4" s="1"/>
      <c r="G4" s="1" t="s">
        <v>23</v>
      </c>
      <c r="H4" s="1" t="s">
        <v>41</v>
      </c>
      <c r="I4" s="5" t="s">
        <v>2</v>
      </c>
      <c r="J4" s="1" t="s">
        <v>3</v>
      </c>
    </row>
    <row r="5" spans="1:10" s="8" customFormat="1" ht="20.25">
      <c r="A5" s="42" t="s">
        <v>6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s="8" customFormat="1" ht="42">
      <c r="A6" s="13">
        <v>1</v>
      </c>
      <c r="B6" s="12" t="s">
        <v>7</v>
      </c>
      <c r="C6" s="14"/>
      <c r="D6" s="14"/>
      <c r="E6" s="14"/>
      <c r="F6" s="14"/>
      <c r="G6" s="32">
        <v>7000000</v>
      </c>
      <c r="H6" s="33">
        <v>7000000</v>
      </c>
      <c r="I6" s="5">
        <f>H6-G6</f>
        <v>0</v>
      </c>
      <c r="J6" s="17">
        <f>H6/G6*100</f>
        <v>100</v>
      </c>
    </row>
    <row r="7" spans="1:10" s="21" customFormat="1" ht="21">
      <c r="A7" s="18"/>
      <c r="B7" s="19" t="s">
        <v>5</v>
      </c>
      <c r="C7" s="20"/>
      <c r="D7" s="15"/>
      <c r="E7" s="15"/>
      <c r="F7" s="15"/>
      <c r="G7" s="34">
        <f>G6</f>
        <v>7000000</v>
      </c>
      <c r="H7" s="34">
        <f>H6</f>
        <v>7000000</v>
      </c>
      <c r="I7" s="16">
        <f>H7-G7</f>
        <v>0</v>
      </c>
      <c r="J7" s="22">
        <f>H7/G7*100</f>
        <v>100</v>
      </c>
    </row>
    <row r="8" spans="1:10" s="21" customFormat="1" ht="21" hidden="1">
      <c r="A8" s="42" t="s">
        <v>32</v>
      </c>
      <c r="B8" s="43"/>
      <c r="C8" s="43"/>
      <c r="D8" s="43"/>
      <c r="E8" s="43"/>
      <c r="F8" s="43"/>
      <c r="G8" s="43"/>
      <c r="H8" s="43"/>
      <c r="I8" s="43"/>
      <c r="J8" s="44"/>
    </row>
    <row r="9" spans="1:10" s="21" customFormat="1" ht="21" hidden="1">
      <c r="A9" s="13">
        <v>2</v>
      </c>
      <c r="B9" s="12" t="s">
        <v>33</v>
      </c>
      <c r="C9" s="27"/>
      <c r="D9" s="14"/>
      <c r="E9" s="14"/>
      <c r="F9" s="14"/>
      <c r="G9" s="32">
        <v>0</v>
      </c>
      <c r="H9" s="32">
        <v>0</v>
      </c>
      <c r="I9" s="5">
        <f>H9-G9</f>
        <v>0</v>
      </c>
      <c r="J9" s="17" t="e">
        <f>H9/G9*100</f>
        <v>#DIV/0!</v>
      </c>
    </row>
    <row r="10" spans="1:10" s="21" customFormat="1" ht="21" hidden="1">
      <c r="A10" s="18"/>
      <c r="B10" s="19" t="s">
        <v>5</v>
      </c>
      <c r="C10" s="20"/>
      <c r="D10" s="15"/>
      <c r="E10" s="15"/>
      <c r="F10" s="15"/>
      <c r="G10" s="34">
        <f>G9</f>
        <v>0</v>
      </c>
      <c r="H10" s="34">
        <f>H9</f>
        <v>0</v>
      </c>
      <c r="I10" s="34">
        <f>I9</f>
        <v>0</v>
      </c>
      <c r="J10" s="34" t="e">
        <f>J9</f>
        <v>#DIV/0!</v>
      </c>
    </row>
    <row r="11" spans="1:10" s="21" customFormat="1" ht="21">
      <c r="A11" s="42" t="s">
        <v>16</v>
      </c>
      <c r="B11" s="43"/>
      <c r="C11" s="43"/>
      <c r="D11" s="43"/>
      <c r="E11" s="43"/>
      <c r="F11" s="43"/>
      <c r="G11" s="43"/>
      <c r="H11" s="43"/>
      <c r="I11" s="43"/>
      <c r="J11" s="44"/>
    </row>
    <row r="12" spans="1:10" s="21" customFormat="1" ht="21">
      <c r="A12" s="13">
        <v>2</v>
      </c>
      <c r="B12" s="12" t="s">
        <v>21</v>
      </c>
      <c r="C12" s="14"/>
      <c r="D12" s="14"/>
      <c r="E12" s="14"/>
      <c r="F12" s="14"/>
      <c r="G12" s="32">
        <v>1197375</v>
      </c>
      <c r="H12" s="33">
        <v>1197375</v>
      </c>
      <c r="I12" s="5">
        <f aca="true" t="shared" si="0" ref="I12:I20">H12-G12</f>
        <v>0</v>
      </c>
      <c r="J12" s="17">
        <f aca="true" t="shared" si="1" ref="J12:J20">H12/G12*100</f>
        <v>100</v>
      </c>
    </row>
    <row r="13" spans="1:10" s="21" customFormat="1" ht="42">
      <c r="A13" s="13">
        <v>3</v>
      </c>
      <c r="B13" s="12" t="s">
        <v>22</v>
      </c>
      <c r="C13" s="14"/>
      <c r="D13" s="14"/>
      <c r="E13" s="14"/>
      <c r="F13" s="14"/>
      <c r="G13" s="32">
        <v>1903761</v>
      </c>
      <c r="H13" s="33">
        <v>1903761</v>
      </c>
      <c r="I13" s="5">
        <f t="shared" si="0"/>
        <v>0</v>
      </c>
      <c r="J13" s="17">
        <f t="shared" si="1"/>
        <v>100</v>
      </c>
    </row>
    <row r="14" spans="1:10" s="21" customFormat="1" ht="42">
      <c r="A14" s="13">
        <v>4</v>
      </c>
      <c r="B14" s="12" t="s">
        <v>25</v>
      </c>
      <c r="C14" s="14"/>
      <c r="D14" s="14"/>
      <c r="E14" s="14"/>
      <c r="F14" s="14"/>
      <c r="G14" s="32">
        <v>50000</v>
      </c>
      <c r="H14" s="33">
        <v>50000</v>
      </c>
      <c r="I14" s="5">
        <f t="shared" si="0"/>
        <v>0</v>
      </c>
      <c r="J14" s="17">
        <f t="shared" si="1"/>
        <v>100</v>
      </c>
    </row>
    <row r="15" spans="1:10" s="21" customFormat="1" ht="21">
      <c r="A15" s="13">
        <v>5</v>
      </c>
      <c r="B15" s="12" t="s">
        <v>26</v>
      </c>
      <c r="C15" s="14"/>
      <c r="D15" s="14"/>
      <c r="E15" s="14"/>
      <c r="F15" s="14"/>
      <c r="G15" s="32">
        <v>70000</v>
      </c>
      <c r="H15" s="33">
        <v>70000</v>
      </c>
      <c r="I15" s="5">
        <f t="shared" si="0"/>
        <v>0</v>
      </c>
      <c r="J15" s="17">
        <f t="shared" si="1"/>
        <v>100</v>
      </c>
    </row>
    <row r="16" spans="1:10" s="21" customFormat="1" ht="42" hidden="1">
      <c r="A16" s="13">
        <v>7</v>
      </c>
      <c r="B16" s="12" t="s">
        <v>27</v>
      </c>
      <c r="C16" s="14"/>
      <c r="D16" s="14"/>
      <c r="E16" s="14"/>
      <c r="F16" s="14"/>
      <c r="G16" s="32">
        <v>0</v>
      </c>
      <c r="H16" s="33">
        <v>0</v>
      </c>
      <c r="I16" s="5">
        <f t="shared" si="0"/>
        <v>0</v>
      </c>
      <c r="J16" s="17" t="e">
        <f t="shared" si="1"/>
        <v>#DIV/0!</v>
      </c>
    </row>
    <row r="17" spans="1:10" s="21" customFormat="1" ht="42">
      <c r="A17" s="13">
        <v>6</v>
      </c>
      <c r="B17" s="12" t="s">
        <v>28</v>
      </c>
      <c r="C17" s="14"/>
      <c r="D17" s="14"/>
      <c r="E17" s="14"/>
      <c r="F17" s="14"/>
      <c r="G17" s="32">
        <v>85000</v>
      </c>
      <c r="H17" s="14">
        <v>63382.08</v>
      </c>
      <c r="I17" s="5">
        <f t="shared" si="0"/>
        <v>-21617.92</v>
      </c>
      <c r="J17" s="17">
        <f t="shared" si="1"/>
        <v>74.56715294117647</v>
      </c>
    </row>
    <row r="18" spans="1:10" s="21" customFormat="1" ht="63">
      <c r="A18" s="13">
        <v>7</v>
      </c>
      <c r="B18" s="12" t="s">
        <v>29</v>
      </c>
      <c r="C18" s="14"/>
      <c r="D18" s="14"/>
      <c r="E18" s="14"/>
      <c r="F18" s="14"/>
      <c r="G18" s="32">
        <v>160278</v>
      </c>
      <c r="H18" s="33">
        <v>160278</v>
      </c>
      <c r="I18" s="5">
        <f t="shared" si="0"/>
        <v>0</v>
      </c>
      <c r="J18" s="17">
        <f t="shared" si="1"/>
        <v>100</v>
      </c>
    </row>
    <row r="19" spans="1:10" s="21" customFormat="1" ht="21">
      <c r="A19" s="13">
        <v>8</v>
      </c>
      <c r="B19" s="12" t="s">
        <v>30</v>
      </c>
      <c r="C19" s="14"/>
      <c r="D19" s="14"/>
      <c r="E19" s="14"/>
      <c r="F19" s="14"/>
      <c r="G19" s="32">
        <v>200000</v>
      </c>
      <c r="H19" s="14">
        <v>152250.93</v>
      </c>
      <c r="I19" s="5">
        <f t="shared" si="0"/>
        <v>-47749.07000000001</v>
      </c>
      <c r="J19" s="17">
        <f t="shared" si="1"/>
        <v>76.12546499999999</v>
      </c>
    </row>
    <row r="20" spans="1:10" s="21" customFormat="1" ht="21">
      <c r="A20" s="18"/>
      <c r="B20" s="19" t="s">
        <v>5</v>
      </c>
      <c r="C20" s="20"/>
      <c r="D20" s="15"/>
      <c r="E20" s="15"/>
      <c r="F20" s="15"/>
      <c r="G20" s="34">
        <f>SUM(G12:G19)</f>
        <v>3666414</v>
      </c>
      <c r="H20" s="35">
        <f>SUM(H12:H19)</f>
        <v>3597047.0100000002</v>
      </c>
      <c r="I20" s="16">
        <f t="shared" si="0"/>
        <v>-69366.98999999976</v>
      </c>
      <c r="J20" s="22">
        <f t="shared" si="1"/>
        <v>98.10804262693739</v>
      </c>
    </row>
    <row r="21" spans="1:10" s="8" customFormat="1" ht="20.25">
      <c r="A21" s="42" t="s">
        <v>8</v>
      </c>
      <c r="B21" s="43"/>
      <c r="C21" s="43"/>
      <c r="D21" s="43"/>
      <c r="E21" s="43"/>
      <c r="F21" s="43"/>
      <c r="G21" s="43"/>
      <c r="H21" s="43"/>
      <c r="I21" s="43"/>
      <c r="J21" s="44"/>
    </row>
    <row r="22" spans="1:10" s="8" customFormat="1" ht="21">
      <c r="A22" s="13">
        <v>9</v>
      </c>
      <c r="B22" s="12" t="s">
        <v>14</v>
      </c>
      <c r="C22" s="14"/>
      <c r="D22" s="14"/>
      <c r="E22" s="14"/>
      <c r="F22" s="14"/>
      <c r="G22" s="32">
        <v>332200</v>
      </c>
      <c r="H22" s="14">
        <v>287271.77</v>
      </c>
      <c r="I22" s="5">
        <f>H22-G22</f>
        <v>-44928.22999999998</v>
      </c>
      <c r="J22" s="5">
        <f>H22/G22*100</f>
        <v>86.47554786273331</v>
      </c>
    </row>
    <row r="23" spans="1:10" s="8" customFormat="1" ht="21.75" customHeight="1">
      <c r="A23" s="13">
        <v>10</v>
      </c>
      <c r="B23" s="12" t="s">
        <v>17</v>
      </c>
      <c r="C23" s="14"/>
      <c r="D23" s="14"/>
      <c r="E23" s="14"/>
      <c r="F23" s="14"/>
      <c r="G23" s="32">
        <v>449918</v>
      </c>
      <c r="H23" s="33">
        <v>449918</v>
      </c>
      <c r="I23" s="5">
        <f>H23-G23</f>
        <v>0</v>
      </c>
      <c r="J23" s="5">
        <f>H23/G23*100</f>
        <v>100</v>
      </c>
    </row>
    <row r="24" spans="1:10" s="8" customFormat="1" ht="42">
      <c r="A24" s="13">
        <v>11</v>
      </c>
      <c r="B24" s="12" t="s">
        <v>15</v>
      </c>
      <c r="C24" s="14"/>
      <c r="D24" s="14"/>
      <c r="E24" s="14"/>
      <c r="F24" s="14"/>
      <c r="G24" s="32">
        <v>158910</v>
      </c>
      <c r="H24" s="14">
        <v>130811.55</v>
      </c>
      <c r="I24" s="5">
        <f>H24-G24</f>
        <v>-28098.449999999997</v>
      </c>
      <c r="J24" s="5">
        <f>H24/G24*100</f>
        <v>82.31801019444968</v>
      </c>
    </row>
    <row r="25" spans="1:10" s="21" customFormat="1" ht="21">
      <c r="A25" s="18"/>
      <c r="B25" s="19" t="s">
        <v>5</v>
      </c>
      <c r="C25" s="20"/>
      <c r="D25" s="15"/>
      <c r="E25" s="15"/>
      <c r="F25" s="15"/>
      <c r="G25" s="34">
        <f>SUM(G22:G24)</f>
        <v>941028</v>
      </c>
      <c r="H25" s="35">
        <f>SUM(H22:H24)</f>
        <v>868001.3200000001</v>
      </c>
      <c r="I25" s="16">
        <f>H25-G25</f>
        <v>-73026.67999999993</v>
      </c>
      <c r="J25" s="16">
        <f>H25/G25*100</f>
        <v>92.23969106126492</v>
      </c>
    </row>
    <row r="26" spans="1:10" s="8" customFormat="1" ht="20.25">
      <c r="A26" s="42" t="s">
        <v>9</v>
      </c>
      <c r="B26" s="43"/>
      <c r="C26" s="43"/>
      <c r="D26" s="43"/>
      <c r="E26" s="43"/>
      <c r="F26" s="43"/>
      <c r="G26" s="43"/>
      <c r="H26" s="43"/>
      <c r="I26" s="43"/>
      <c r="J26" s="44"/>
    </row>
    <row r="27" spans="1:10" s="8" customFormat="1" ht="21">
      <c r="A27" s="13">
        <v>12</v>
      </c>
      <c r="B27" s="12" t="s">
        <v>10</v>
      </c>
      <c r="C27" s="14"/>
      <c r="D27" s="14"/>
      <c r="E27" s="14"/>
      <c r="F27" s="14"/>
      <c r="G27" s="32">
        <v>96600</v>
      </c>
      <c r="H27" s="33">
        <v>96600</v>
      </c>
      <c r="I27" s="5">
        <f>H27-G27</f>
        <v>0</v>
      </c>
      <c r="J27" s="1">
        <f>H27/G27*100</f>
        <v>100</v>
      </c>
    </row>
    <row r="28" spans="1:10" s="8" customFormat="1" ht="20.25">
      <c r="A28" s="42" t="s">
        <v>11</v>
      </c>
      <c r="B28" s="43"/>
      <c r="C28" s="43"/>
      <c r="D28" s="43"/>
      <c r="E28" s="43"/>
      <c r="F28" s="43"/>
      <c r="G28" s="43"/>
      <c r="H28" s="43"/>
      <c r="I28" s="43"/>
      <c r="J28" s="44"/>
    </row>
    <row r="29" spans="1:10" s="8" customFormat="1" ht="21">
      <c r="A29" s="13">
        <v>13</v>
      </c>
      <c r="B29" s="12" t="s">
        <v>18</v>
      </c>
      <c r="C29" s="14"/>
      <c r="D29" s="14"/>
      <c r="E29" s="14"/>
      <c r="F29" s="14"/>
      <c r="G29" s="32">
        <v>12960</v>
      </c>
      <c r="H29" s="33">
        <v>12960</v>
      </c>
      <c r="I29" s="5">
        <f>H29-G29</f>
        <v>0</v>
      </c>
      <c r="J29" s="26">
        <f>H29/G29*100</f>
        <v>100</v>
      </c>
    </row>
    <row r="30" spans="1:10" s="8" customFormat="1" ht="42" hidden="1">
      <c r="A30" s="13">
        <v>16</v>
      </c>
      <c r="B30" s="12" t="s">
        <v>31</v>
      </c>
      <c r="C30" s="14"/>
      <c r="D30" s="14"/>
      <c r="E30" s="14"/>
      <c r="F30" s="14"/>
      <c r="G30" s="32">
        <v>0</v>
      </c>
      <c r="H30" s="33">
        <v>0</v>
      </c>
      <c r="I30" s="5">
        <f>H30-G30</f>
        <v>0</v>
      </c>
      <c r="J30" s="1" t="e">
        <f>H30/G30*100</f>
        <v>#DIV/0!</v>
      </c>
    </row>
    <row r="31" spans="1:10" s="21" customFormat="1" ht="21">
      <c r="A31" s="18"/>
      <c r="B31" s="19" t="s">
        <v>5</v>
      </c>
      <c r="C31" s="20"/>
      <c r="D31" s="15"/>
      <c r="E31" s="15"/>
      <c r="F31" s="15"/>
      <c r="G31" s="34">
        <f>SUM(G29:G30)</f>
        <v>12960</v>
      </c>
      <c r="H31" s="34">
        <f>SUM(H29:H29)</f>
        <v>12960</v>
      </c>
      <c r="I31" s="16">
        <f>H31-G31</f>
        <v>0</v>
      </c>
      <c r="J31" s="22">
        <f>H31/G31*100</f>
        <v>100</v>
      </c>
    </row>
    <row r="32" spans="1:10" s="8" customFormat="1" ht="41.25" customHeight="1">
      <c r="A32" s="36" t="s">
        <v>12</v>
      </c>
      <c r="B32" s="37"/>
      <c r="C32" s="37"/>
      <c r="D32" s="37"/>
      <c r="E32" s="37"/>
      <c r="F32" s="37"/>
      <c r="G32" s="37"/>
      <c r="H32" s="37"/>
      <c r="I32" s="37"/>
      <c r="J32" s="38"/>
    </row>
    <row r="33" spans="1:10" s="8" customFormat="1" ht="21.75" customHeight="1">
      <c r="A33" s="1">
        <v>14</v>
      </c>
      <c r="B33" s="29" t="s">
        <v>34</v>
      </c>
      <c r="C33" s="28"/>
      <c r="D33" s="28"/>
      <c r="E33" s="28"/>
      <c r="F33" s="28"/>
      <c r="G33" s="5">
        <v>146730</v>
      </c>
      <c r="H33" s="5">
        <v>132810</v>
      </c>
      <c r="I33" s="5">
        <f aca="true" t="shared" si="2" ref="I33:I43">H33-G33</f>
        <v>-13920</v>
      </c>
      <c r="J33" s="26">
        <f aca="true" t="shared" si="3" ref="J33:J38">H33/G33*100</f>
        <v>90.51318748722143</v>
      </c>
    </row>
    <row r="34" spans="1:10" s="8" customFormat="1" ht="24" customHeight="1">
      <c r="A34" s="1">
        <v>15</v>
      </c>
      <c r="B34" s="29" t="s">
        <v>35</v>
      </c>
      <c r="C34" s="1"/>
      <c r="D34" s="1"/>
      <c r="E34" s="1"/>
      <c r="F34" s="1"/>
      <c r="G34" s="5">
        <v>147500</v>
      </c>
      <c r="H34" s="5">
        <v>147500</v>
      </c>
      <c r="I34" s="5">
        <f t="shared" si="2"/>
        <v>0</v>
      </c>
      <c r="J34" s="26">
        <f t="shared" si="3"/>
        <v>100</v>
      </c>
    </row>
    <row r="35" spans="1:10" s="8" customFormat="1" ht="21.75" customHeight="1">
      <c r="A35" s="1">
        <v>16</v>
      </c>
      <c r="B35" s="29" t="s">
        <v>36</v>
      </c>
      <c r="C35" s="1"/>
      <c r="D35" s="1"/>
      <c r="E35" s="1"/>
      <c r="F35" s="1"/>
      <c r="G35" s="5">
        <v>8702</v>
      </c>
      <c r="H35" s="5">
        <v>8702</v>
      </c>
      <c r="I35" s="5">
        <f t="shared" si="2"/>
        <v>0</v>
      </c>
      <c r="J35" s="26">
        <f t="shared" si="3"/>
        <v>100</v>
      </c>
    </row>
    <row r="36" spans="1:10" s="8" customFormat="1" ht="21">
      <c r="A36" s="13">
        <v>17</v>
      </c>
      <c r="B36" s="12" t="s">
        <v>37</v>
      </c>
      <c r="C36" s="14"/>
      <c r="D36" s="14"/>
      <c r="E36" s="14"/>
      <c r="F36" s="14"/>
      <c r="G36" s="32">
        <v>16000</v>
      </c>
      <c r="H36" s="33">
        <v>16000</v>
      </c>
      <c r="I36" s="5">
        <f t="shared" si="2"/>
        <v>0</v>
      </c>
      <c r="J36" s="26">
        <f t="shared" si="3"/>
        <v>100</v>
      </c>
    </row>
    <row r="37" spans="1:10" s="8" customFormat="1" ht="21">
      <c r="A37" s="13">
        <v>18</v>
      </c>
      <c r="B37" s="12" t="s">
        <v>38</v>
      </c>
      <c r="C37" s="14"/>
      <c r="D37" s="14"/>
      <c r="E37" s="14"/>
      <c r="F37" s="14"/>
      <c r="G37" s="32">
        <v>54000</v>
      </c>
      <c r="H37" s="33">
        <v>45240</v>
      </c>
      <c r="I37" s="5">
        <f t="shared" si="2"/>
        <v>-8760</v>
      </c>
      <c r="J37" s="26">
        <f t="shared" si="3"/>
        <v>83.77777777777777</v>
      </c>
    </row>
    <row r="38" spans="1:10" s="8" customFormat="1" ht="21">
      <c r="A38" s="13">
        <v>19</v>
      </c>
      <c r="B38" s="12" t="s">
        <v>39</v>
      </c>
      <c r="C38" s="14"/>
      <c r="D38" s="14"/>
      <c r="E38" s="14"/>
      <c r="F38" s="14"/>
      <c r="G38" s="32">
        <v>120000</v>
      </c>
      <c r="H38" s="33">
        <v>120000</v>
      </c>
      <c r="I38" s="30">
        <f t="shared" si="2"/>
        <v>0</v>
      </c>
      <c r="J38" s="26">
        <f t="shared" si="3"/>
        <v>100</v>
      </c>
    </row>
    <row r="39" spans="1:10" s="8" customFormat="1" ht="21">
      <c r="A39" s="13">
        <v>20</v>
      </c>
      <c r="B39" s="12" t="s">
        <v>19</v>
      </c>
      <c r="C39" s="14"/>
      <c r="D39" s="14"/>
      <c r="E39" s="14"/>
      <c r="F39" s="14"/>
      <c r="G39" s="32">
        <v>16492</v>
      </c>
      <c r="H39" s="33">
        <v>16492</v>
      </c>
      <c r="I39" s="30">
        <f t="shared" si="2"/>
        <v>0</v>
      </c>
      <c r="J39" s="1">
        <f>H39/G39*100</f>
        <v>100</v>
      </c>
    </row>
    <row r="40" spans="1:10" s="8" customFormat="1" ht="21">
      <c r="A40" s="13">
        <v>21</v>
      </c>
      <c r="B40" s="12" t="s">
        <v>20</v>
      </c>
      <c r="C40" s="14"/>
      <c r="D40" s="14"/>
      <c r="E40" s="14"/>
      <c r="F40" s="14"/>
      <c r="G40" s="32">
        <v>36344</v>
      </c>
      <c r="H40" s="33">
        <v>36344</v>
      </c>
      <c r="I40" s="30">
        <f t="shared" si="2"/>
        <v>0</v>
      </c>
      <c r="J40" s="17">
        <f>H40/G40*100</f>
        <v>100</v>
      </c>
    </row>
    <row r="41" spans="1:10" s="8" customFormat="1" ht="21">
      <c r="A41" s="13">
        <v>22</v>
      </c>
      <c r="B41" s="12" t="s">
        <v>40</v>
      </c>
      <c r="C41" s="14"/>
      <c r="D41" s="14"/>
      <c r="E41" s="14"/>
      <c r="F41" s="14"/>
      <c r="G41" s="32">
        <v>90978</v>
      </c>
      <c r="H41" s="33">
        <v>90978</v>
      </c>
      <c r="I41" s="30">
        <f t="shared" si="2"/>
        <v>0</v>
      </c>
      <c r="J41" s="17">
        <f>H41/G41*100</f>
        <v>100</v>
      </c>
    </row>
    <row r="42" spans="1:10" s="21" customFormat="1" ht="21">
      <c r="A42" s="18"/>
      <c r="B42" s="19" t="s">
        <v>5</v>
      </c>
      <c r="C42" s="20"/>
      <c r="D42" s="15"/>
      <c r="E42" s="15"/>
      <c r="F42" s="15"/>
      <c r="G42" s="34">
        <f>SUM(G33:G41)</f>
        <v>636746</v>
      </c>
      <c r="H42" s="34">
        <f>SUM(H33:H41)</f>
        <v>614066</v>
      </c>
      <c r="I42" s="16">
        <f t="shared" si="2"/>
        <v>-22680</v>
      </c>
      <c r="J42" s="31">
        <f>H42/G42*100</f>
        <v>96.43814016892136</v>
      </c>
    </row>
    <row r="43" spans="1:10" s="8" customFormat="1" ht="20.25">
      <c r="A43" s="24"/>
      <c r="B43" s="25" t="s">
        <v>13</v>
      </c>
      <c r="C43" s="15">
        <f>SUM(C5:C39)</f>
        <v>0</v>
      </c>
      <c r="D43" s="15">
        <f>SUM(D5:D39)</f>
        <v>0</v>
      </c>
      <c r="E43" s="15">
        <f>SUM(E5:E39)</f>
        <v>0</v>
      </c>
      <c r="F43" s="15">
        <f>SUM(F5:F39)</f>
        <v>0</v>
      </c>
      <c r="G43" s="23">
        <f>G7+G25+G27+G31+G42+G20+G10</f>
        <v>12353748</v>
      </c>
      <c r="H43" s="15">
        <f>H7+H25+H27+H31+H42+H20+H10</f>
        <v>12188674.33</v>
      </c>
      <c r="I43" s="16">
        <f t="shared" si="2"/>
        <v>-165073.66999999993</v>
      </c>
      <c r="J43" s="22">
        <f>H43/G43*100</f>
        <v>98.66377661257134</v>
      </c>
    </row>
    <row r="45" ht="21">
      <c r="A45" s="4"/>
    </row>
  </sheetData>
  <sheetProtection/>
  <mergeCells count="8">
    <mergeCell ref="A32:J32"/>
    <mergeCell ref="A2:J2"/>
    <mergeCell ref="A5:J5"/>
    <mergeCell ref="A21:J21"/>
    <mergeCell ref="A26:J26"/>
    <mergeCell ref="A28:J28"/>
    <mergeCell ref="A11:J11"/>
    <mergeCell ref="A8:J8"/>
  </mergeCells>
  <printOptions/>
  <pageMargins left="0.1968503937007874" right="0.1968503937007874" top="0.1968503937007874" bottom="0.1968503937007874" header="0" footer="0"/>
  <pageSetup fitToHeight="9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user</cp:lastModifiedBy>
  <cp:lastPrinted>2020-07-20T09:01:23Z</cp:lastPrinted>
  <dcterms:created xsi:type="dcterms:W3CDTF">2013-11-07T08:21:37Z</dcterms:created>
  <dcterms:modified xsi:type="dcterms:W3CDTF">2020-07-20T09:03:39Z</dcterms:modified>
  <cp:category/>
  <cp:version/>
  <cp:contentType/>
  <cp:contentStatus/>
</cp:coreProperties>
</file>