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340" windowHeight="6540" tabRatio="598" activeTab="0"/>
  </bookViews>
  <sheets>
    <sheet name="І квартал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<sst xmlns="http://schemas.openxmlformats.org/spreadsheetml/2006/main" count="35" uniqueCount="31">
  <si>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КЕКВ</t>
  </si>
  <si>
    <t>Заробітна плата</t>
  </si>
  <si>
    <t>Видатки на відрядження</t>
  </si>
  <si>
    <t>Оплата комунальних послуг</t>
  </si>
  <si>
    <t>Оплата теплопостачання</t>
  </si>
  <si>
    <t>Оплата водопостачання</t>
  </si>
  <si>
    <t>Оплата електроенергії</t>
  </si>
  <si>
    <t>Оплата природного газу</t>
  </si>
  <si>
    <t>РАЗОМ</t>
  </si>
  <si>
    <t>тис.грн.</t>
  </si>
  <si>
    <t>% виконання</t>
  </si>
  <si>
    <t>Поточні видатки</t>
  </si>
  <si>
    <t>Порівняльний аналіз</t>
  </si>
  <si>
    <t xml:space="preserve">Назва статей видатків </t>
  </si>
  <si>
    <t>Оплата послуг (крім комунальних)</t>
  </si>
  <si>
    <t>Інші видатки</t>
  </si>
  <si>
    <t>Використання товарів і послуг</t>
  </si>
  <si>
    <t>Інші виплати населенню</t>
  </si>
  <si>
    <t>План</t>
  </si>
  <si>
    <t xml:space="preserve">Виконано </t>
  </si>
  <si>
    <t>Крім того бюджет розвитку</t>
  </si>
  <si>
    <t>Придбання обладнання</t>
  </si>
  <si>
    <t>Предмети ,матеріали, інвентар</t>
  </si>
  <si>
    <t>Окремі заходи по реалізації регіональних програм</t>
  </si>
  <si>
    <t>Нарахування на оплату праці</t>
  </si>
  <si>
    <t xml:space="preserve"> </t>
  </si>
  <si>
    <t>Відхилення 2020 року до 2019 року</t>
  </si>
  <si>
    <t>виконання загального фонду міського бюджету м. Павлоград по галузі "Державне управління" за І півріччя 2019-2020 років</t>
  </si>
  <si>
    <t>І півріччя 2019 року</t>
  </si>
  <si>
    <t>І півріччя 2020року</t>
  </si>
  <si>
    <t>Капітальний ремонт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</si>
</sst>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_-* #,##0.0\ _г_р_н_._-;\-* #,##0.0\ _г_р_н_._-;_-* &quot;-&quot;??\ _г_р_н_.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0.00"/>
    <numFmt numFmtId="192" formatCode="#0.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18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/>
    </xf>
    <xf numFmtId="18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8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/>
    </xf>
    <xf numFmtId="192" fontId="3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 wrapText="1"/>
    </xf>
    <xf numFmtId="191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M18" sqref="M18"/>
    </sheetView>
  </sheetViews>
  <sheetFormatPr defaultColWidth="9.00390625" defaultRowHeight="12.75"/>
  <cols>
    <col min="1" max="1" width="10.25390625" style="0" bestFit="1" customWidth="1"/>
    <col min="2" max="2" width="39.625" style="0" customWidth="1"/>
    <col min="3" max="3" width="18.25390625" style="0" customWidth="1"/>
    <col min="4" max="4" width="20.00390625" style="0" customWidth="1"/>
    <col min="5" max="5" width="17.125" style="0" bestFit="1" customWidth="1"/>
    <col min="6" max="6" width="23.25390625" style="0" customWidth="1"/>
    <col min="7" max="7" width="21.00390625" style="0" customWidth="1"/>
    <col min="8" max="8" width="17.125" style="0" bestFit="1" customWidth="1"/>
    <col min="9" max="9" width="22.00390625" style="0" customWidth="1"/>
  </cols>
  <sheetData>
    <row r="1" s="1" customFormat="1" ht="18.75">
      <c r="I1" s="2">
        <v>6</v>
      </c>
    </row>
    <row r="2" spans="1:9" s="1" customFormat="1" ht="18.75">
      <c r="A2" s="20" t="s">
        <v>12</v>
      </c>
      <c r="B2" s="20"/>
      <c r="C2" s="20"/>
      <c r="D2" s="20"/>
      <c r="E2" s="20"/>
      <c r="F2" s="20"/>
      <c r="G2" s="20"/>
      <c r="H2" s="20"/>
      <c r="I2" s="20"/>
    </row>
    <row r="3" spans="1:9" s="1" customFormat="1" ht="18.75">
      <c r="A3" s="21" t="s">
        <v>27</v>
      </c>
      <c r="B3" s="21"/>
      <c r="C3" s="21"/>
      <c r="D3" s="21"/>
      <c r="E3" s="21"/>
      <c r="F3" s="21"/>
      <c r="G3" s="21"/>
      <c r="H3" s="21"/>
      <c r="I3" s="21"/>
    </row>
    <row r="4" spans="8:9" s="1" customFormat="1" ht="46.5" customHeight="1">
      <c r="H4" s="22" t="s">
        <v>9</v>
      </c>
      <c r="I4" s="22"/>
    </row>
    <row r="5" spans="1:9" s="1" customFormat="1" ht="18.75">
      <c r="A5" s="24" t="s">
        <v>0</v>
      </c>
      <c r="B5" s="25" t="s">
        <v>13</v>
      </c>
      <c r="C5" s="26" t="s">
        <v>28</v>
      </c>
      <c r="D5" s="26"/>
      <c r="E5" s="26"/>
      <c r="F5" s="26" t="s">
        <v>29</v>
      </c>
      <c r="G5" s="26"/>
      <c r="H5" s="26"/>
      <c r="I5" s="23" t="s">
        <v>26</v>
      </c>
    </row>
    <row r="6" spans="1:9" s="1" customFormat="1" ht="18.75">
      <c r="A6" s="24"/>
      <c r="B6" s="25"/>
      <c r="C6" s="4" t="s">
        <v>18</v>
      </c>
      <c r="D6" s="4" t="s">
        <v>19</v>
      </c>
      <c r="E6" s="5" t="s">
        <v>10</v>
      </c>
      <c r="F6" s="4" t="s">
        <v>18</v>
      </c>
      <c r="G6" s="4" t="s">
        <v>19</v>
      </c>
      <c r="H6" s="5" t="s">
        <v>10</v>
      </c>
      <c r="I6" s="23"/>
    </row>
    <row r="7" spans="1:9" s="2" customFormat="1" ht="29.25" customHeight="1">
      <c r="A7" s="12">
        <v>2000</v>
      </c>
      <c r="B7" s="12" t="s">
        <v>11</v>
      </c>
      <c r="C7" s="13">
        <f>C8+C9+C10+C13+C14+C19+C20+C21</f>
        <v>27546.897</v>
      </c>
      <c r="D7" s="13">
        <f>D8+D9+D10+D13+D14+D19+D20+D21</f>
        <v>26381.578610000004</v>
      </c>
      <c r="E7" s="13">
        <f>D7/C7*100</f>
        <v>95.7696927171144</v>
      </c>
      <c r="F7" s="13">
        <f>F8+F9+F10+F13+F14+F19+F20+F21</f>
        <v>33048.237</v>
      </c>
      <c r="G7" s="13">
        <f>G8+G9+G10+G13+G14+G19+G20+G21</f>
        <v>31083.717470000003</v>
      </c>
      <c r="H7" s="13">
        <f>G7/F7*100</f>
        <v>94.0555996073255</v>
      </c>
      <c r="I7" s="14">
        <f aca="true" t="shared" si="0" ref="I7:I20">G7-D7</f>
        <v>4702.138859999999</v>
      </c>
    </row>
    <row r="8" spans="1:9" s="1" customFormat="1" ht="18.75">
      <c r="A8" s="6">
        <v>2111</v>
      </c>
      <c r="B8" s="6" t="s">
        <v>1</v>
      </c>
      <c r="C8" s="7">
        <v>19732.655</v>
      </c>
      <c r="D8" s="7">
        <v>19580.07885</v>
      </c>
      <c r="E8" s="7">
        <f aca="true" t="shared" si="1" ref="E8:E21">D8/C8*100</f>
        <v>99.22678347135752</v>
      </c>
      <c r="F8" s="18">
        <v>23816.397</v>
      </c>
      <c r="G8" s="19">
        <v>23140.34596</v>
      </c>
      <c r="H8" s="7">
        <f aca="true" t="shared" si="2" ref="H8:H21">G8/F8*100</f>
        <v>97.16140506055554</v>
      </c>
      <c r="I8" s="7">
        <f t="shared" si="0"/>
        <v>3560.267109999997</v>
      </c>
    </row>
    <row r="9" spans="1:14" s="1" customFormat="1" ht="18.75">
      <c r="A9" s="6">
        <v>2120</v>
      </c>
      <c r="B9" s="6" t="s">
        <v>24</v>
      </c>
      <c r="C9" s="7">
        <v>4303.717</v>
      </c>
      <c r="D9" s="7">
        <v>4213.14078</v>
      </c>
      <c r="E9" s="7">
        <f t="shared" si="1"/>
        <v>97.89539553832188</v>
      </c>
      <c r="F9" s="18">
        <v>5192.76</v>
      </c>
      <c r="G9" s="19">
        <v>4966.13375</v>
      </c>
      <c r="H9" s="7">
        <f t="shared" si="2"/>
        <v>95.63572647301241</v>
      </c>
      <c r="I9" s="8">
        <f t="shared" si="0"/>
        <v>752.9929700000002</v>
      </c>
      <c r="J9" s="2"/>
      <c r="K9" s="2"/>
      <c r="L9" s="2"/>
      <c r="M9" s="2"/>
      <c r="N9" s="2"/>
    </row>
    <row r="10" spans="1:9" s="2" customFormat="1" ht="18.75">
      <c r="A10" s="6">
        <v>2200</v>
      </c>
      <c r="B10" s="6" t="s">
        <v>16</v>
      </c>
      <c r="C10" s="7">
        <f>C11+C12</f>
        <v>2471.1440000000002</v>
      </c>
      <c r="D10" s="7">
        <f>D11+D12</f>
        <v>1816.41166</v>
      </c>
      <c r="E10" s="7">
        <f t="shared" si="1"/>
        <v>73.50488923348861</v>
      </c>
      <c r="F10" s="16">
        <f>F11+F12</f>
        <v>2912.2290000000003</v>
      </c>
      <c r="G10" s="7">
        <f>G11+G12</f>
        <v>2255.6378999999997</v>
      </c>
      <c r="H10" s="7">
        <f t="shared" si="2"/>
        <v>77.45400172857285</v>
      </c>
      <c r="I10" s="7">
        <f t="shared" si="0"/>
        <v>439.22623999999973</v>
      </c>
    </row>
    <row r="11" spans="1:9" s="1" customFormat="1" ht="18.75">
      <c r="A11" s="6">
        <v>2210</v>
      </c>
      <c r="B11" s="6" t="s">
        <v>22</v>
      </c>
      <c r="C11" s="7">
        <v>1256.611</v>
      </c>
      <c r="D11" s="7">
        <v>1158.53889</v>
      </c>
      <c r="E11" s="7">
        <f t="shared" si="1"/>
        <v>92.19550759940824</v>
      </c>
      <c r="F11" s="18">
        <v>1460.279</v>
      </c>
      <c r="G11" s="19">
        <v>1130.11429</v>
      </c>
      <c r="H11" s="7">
        <f t="shared" si="2"/>
        <v>77.39029938799366</v>
      </c>
      <c r="I11" s="7">
        <f t="shared" si="0"/>
        <v>-28.424600000000055</v>
      </c>
    </row>
    <row r="12" spans="1:14" s="2" customFormat="1" ht="18.75">
      <c r="A12" s="6">
        <v>2240</v>
      </c>
      <c r="B12" s="6" t="s">
        <v>14</v>
      </c>
      <c r="C12" s="7">
        <v>1214.533</v>
      </c>
      <c r="D12" s="7">
        <v>657.87277</v>
      </c>
      <c r="E12" s="7">
        <f t="shared" si="1"/>
        <v>54.16672663484648</v>
      </c>
      <c r="F12" s="18">
        <v>1451.95</v>
      </c>
      <c r="G12" s="19">
        <v>1125.52361</v>
      </c>
      <c r="H12" s="7">
        <f t="shared" si="2"/>
        <v>77.51806949275112</v>
      </c>
      <c r="I12" s="7">
        <f t="shared" si="0"/>
        <v>467.65084</v>
      </c>
      <c r="J12" s="1"/>
      <c r="K12" s="1"/>
      <c r="L12" s="1"/>
      <c r="M12" s="1"/>
      <c r="N12" s="1"/>
    </row>
    <row r="13" spans="1:9" s="2" customFormat="1" ht="18.75">
      <c r="A13" s="6">
        <v>2250</v>
      </c>
      <c r="B13" s="6" t="s">
        <v>2</v>
      </c>
      <c r="C13" s="7">
        <v>79.838</v>
      </c>
      <c r="D13" s="7">
        <v>47.14759</v>
      </c>
      <c r="E13" s="7">
        <f t="shared" si="1"/>
        <v>59.05407199579148</v>
      </c>
      <c r="F13" s="18">
        <v>97.382</v>
      </c>
      <c r="G13" s="19">
        <v>21.3679</v>
      </c>
      <c r="H13" s="7">
        <f t="shared" si="2"/>
        <v>21.942350742436997</v>
      </c>
      <c r="I13" s="7">
        <f t="shared" si="0"/>
        <v>-25.779690000000002</v>
      </c>
    </row>
    <row r="14" spans="1:12" s="2" customFormat="1" ht="18.75">
      <c r="A14" s="12">
        <v>2270</v>
      </c>
      <c r="B14" s="12" t="s">
        <v>3</v>
      </c>
      <c r="C14" s="13">
        <f>C15+C16+C17+C18</f>
        <v>654.3629999999999</v>
      </c>
      <c r="D14" s="13">
        <f>D15+D16+D17+D18</f>
        <v>609.00197</v>
      </c>
      <c r="E14" s="13">
        <f t="shared" si="1"/>
        <v>93.06791031889028</v>
      </c>
      <c r="F14" s="17">
        <f>F15+F16+F17+F18</f>
        <v>766.9649999999999</v>
      </c>
      <c r="G14" s="14">
        <f>G15+G16+G17+G18</f>
        <v>547.48559</v>
      </c>
      <c r="H14" s="13">
        <f t="shared" si="2"/>
        <v>71.38338646483217</v>
      </c>
      <c r="I14" s="13">
        <f t="shared" si="0"/>
        <v>-61.51638000000003</v>
      </c>
      <c r="L14" s="2" t="s">
        <v>25</v>
      </c>
    </row>
    <row r="15" spans="1:9" s="1" customFormat="1" ht="18.75">
      <c r="A15" s="6">
        <v>2271</v>
      </c>
      <c r="B15" s="6" t="s">
        <v>4</v>
      </c>
      <c r="C15" s="7">
        <v>310.529</v>
      </c>
      <c r="D15" s="7">
        <v>309.63546</v>
      </c>
      <c r="E15" s="7">
        <f t="shared" si="1"/>
        <v>99.71225231781897</v>
      </c>
      <c r="F15" s="18">
        <v>350.881</v>
      </c>
      <c r="G15" s="19">
        <v>302.64621</v>
      </c>
      <c r="H15" s="7">
        <f t="shared" si="2"/>
        <v>86.25323400241108</v>
      </c>
      <c r="I15" s="8">
        <f t="shared" si="0"/>
        <v>-6.989250000000027</v>
      </c>
    </row>
    <row r="16" spans="1:14" s="2" customFormat="1" ht="18.75">
      <c r="A16" s="6">
        <v>2272</v>
      </c>
      <c r="B16" s="6" t="s">
        <v>5</v>
      </c>
      <c r="C16" s="7">
        <v>21.087</v>
      </c>
      <c r="D16" s="7">
        <v>15.36928</v>
      </c>
      <c r="E16" s="7">
        <f t="shared" si="1"/>
        <v>72.88509508227818</v>
      </c>
      <c r="F16" s="18">
        <v>33.333</v>
      </c>
      <c r="G16" s="19">
        <v>28.20914</v>
      </c>
      <c r="H16" s="7">
        <f t="shared" si="2"/>
        <v>84.62826628266284</v>
      </c>
      <c r="I16" s="7">
        <f t="shared" si="0"/>
        <v>12.839860000000002</v>
      </c>
      <c r="J16" s="1"/>
      <c r="K16" s="1"/>
      <c r="L16" s="1"/>
      <c r="M16" s="1"/>
      <c r="N16" s="1"/>
    </row>
    <row r="17" spans="1:14" s="2" customFormat="1" ht="18.75">
      <c r="A17" s="6">
        <v>2273</v>
      </c>
      <c r="B17" s="6" t="s">
        <v>6</v>
      </c>
      <c r="C17" s="7">
        <v>301.582</v>
      </c>
      <c r="D17" s="7">
        <v>262.90704</v>
      </c>
      <c r="E17" s="7">
        <f t="shared" si="1"/>
        <v>87.17597204077167</v>
      </c>
      <c r="F17" s="18">
        <v>355.819</v>
      </c>
      <c r="G17" s="19">
        <v>201.50195</v>
      </c>
      <c r="H17" s="7">
        <f t="shared" si="2"/>
        <v>56.630463803225794</v>
      </c>
      <c r="I17" s="7">
        <f t="shared" si="0"/>
        <v>-61.40509</v>
      </c>
      <c r="J17" s="1"/>
      <c r="K17" s="1"/>
      <c r="L17" s="1"/>
      <c r="M17" s="1"/>
      <c r="N17" s="1"/>
    </row>
    <row r="18" spans="1:9" s="1" customFormat="1" ht="18.75">
      <c r="A18" s="6">
        <v>2274</v>
      </c>
      <c r="B18" s="6" t="s">
        <v>7</v>
      </c>
      <c r="C18" s="7">
        <v>21.165</v>
      </c>
      <c r="D18" s="7">
        <v>21.09019</v>
      </c>
      <c r="E18" s="7">
        <f t="shared" si="1"/>
        <v>99.64653909756674</v>
      </c>
      <c r="F18" s="18">
        <v>26.932</v>
      </c>
      <c r="G18" s="19">
        <v>15.12829</v>
      </c>
      <c r="H18" s="7">
        <f t="shared" si="2"/>
        <v>56.17217436506758</v>
      </c>
      <c r="I18" s="8">
        <f t="shared" si="0"/>
        <v>-5.9619</v>
      </c>
    </row>
    <row r="19" spans="1:11" s="1" customFormat="1" ht="37.5">
      <c r="A19" s="6">
        <v>2282</v>
      </c>
      <c r="B19" s="9" t="s">
        <v>23</v>
      </c>
      <c r="C19" s="7">
        <v>25.1</v>
      </c>
      <c r="D19" s="7">
        <v>0.99</v>
      </c>
      <c r="E19" s="7">
        <f t="shared" si="1"/>
        <v>3.9442231075697207</v>
      </c>
      <c r="F19" s="18">
        <v>62.1</v>
      </c>
      <c r="G19" s="19">
        <v>7.344</v>
      </c>
      <c r="H19" s="7">
        <f t="shared" si="2"/>
        <v>11.826086956521738</v>
      </c>
      <c r="I19" s="7">
        <f t="shared" si="0"/>
        <v>6.354</v>
      </c>
      <c r="K19" s="1" t="s">
        <v>25</v>
      </c>
    </row>
    <row r="20" spans="1:14" s="1" customFormat="1" ht="18.75">
      <c r="A20" s="6">
        <v>2730</v>
      </c>
      <c r="B20" s="6" t="s">
        <v>17</v>
      </c>
      <c r="C20" s="7">
        <v>80</v>
      </c>
      <c r="D20" s="7">
        <v>80</v>
      </c>
      <c r="E20" s="7">
        <v>0</v>
      </c>
      <c r="F20" s="18">
        <v>86.9</v>
      </c>
      <c r="G20" s="19">
        <v>80</v>
      </c>
      <c r="H20" s="8">
        <v>0</v>
      </c>
      <c r="I20" s="8">
        <f t="shared" si="0"/>
        <v>0</v>
      </c>
      <c r="J20" s="2"/>
      <c r="K20" s="2"/>
      <c r="L20" s="2"/>
      <c r="M20" s="2"/>
      <c r="N20" s="2"/>
    </row>
    <row r="21" spans="1:14" s="1" customFormat="1" ht="18.75">
      <c r="A21" s="6">
        <v>2800</v>
      </c>
      <c r="B21" s="6" t="s">
        <v>15</v>
      </c>
      <c r="C21" s="7">
        <v>200.08</v>
      </c>
      <c r="D21" s="7">
        <v>34.80776</v>
      </c>
      <c r="E21" s="7">
        <f t="shared" si="1"/>
        <v>17.3969212315074</v>
      </c>
      <c r="F21" s="18">
        <v>113.504</v>
      </c>
      <c r="G21" s="19">
        <v>65.40237</v>
      </c>
      <c r="H21" s="7">
        <f t="shared" si="2"/>
        <v>57.62120277699464</v>
      </c>
      <c r="I21" s="8">
        <f>G21-D21</f>
        <v>30.594610000000003</v>
      </c>
      <c r="J21" s="2"/>
      <c r="K21" s="2"/>
      <c r="L21" s="2"/>
      <c r="M21" s="2"/>
      <c r="N21" s="2"/>
    </row>
    <row r="22" spans="1:9" s="2" customFormat="1" ht="18.75">
      <c r="A22" s="12"/>
      <c r="B22" s="12" t="s">
        <v>8</v>
      </c>
      <c r="C22" s="13">
        <f>C7</f>
        <v>27546.897</v>
      </c>
      <c r="D22" s="13">
        <f>D7</f>
        <v>26381.578610000004</v>
      </c>
      <c r="E22" s="13">
        <f>D22/C22*100</f>
        <v>95.7696927171144</v>
      </c>
      <c r="F22" s="13">
        <f>F7</f>
        <v>33048.237</v>
      </c>
      <c r="G22" s="13">
        <f>G7</f>
        <v>31083.717470000003</v>
      </c>
      <c r="H22" s="13">
        <f>G22/F22*100</f>
        <v>94.0555996073255</v>
      </c>
      <c r="I22" s="14">
        <f>G22-D22</f>
        <v>4702.138859999999</v>
      </c>
    </row>
    <row r="23" spans="1:14" s="2" customFormat="1" ht="18.75">
      <c r="A23" s="6"/>
      <c r="B23" s="6" t="s">
        <v>20</v>
      </c>
      <c r="C23" s="15"/>
      <c r="D23" s="15"/>
      <c r="E23" s="15"/>
      <c r="F23" s="10"/>
      <c r="G23" s="10"/>
      <c r="H23" s="6"/>
      <c r="I23" s="6"/>
      <c r="J23" s="1"/>
      <c r="K23" s="1"/>
      <c r="L23" s="1"/>
      <c r="M23" s="1"/>
      <c r="N23" s="1"/>
    </row>
    <row r="24" spans="1:14" s="2" customFormat="1" ht="18.75">
      <c r="A24" s="6">
        <v>3110</v>
      </c>
      <c r="B24" s="6" t="s">
        <v>21</v>
      </c>
      <c r="C24" s="11">
        <v>184.9</v>
      </c>
      <c r="D24" s="11">
        <v>162.80435</v>
      </c>
      <c r="E24" s="7">
        <f>D24/C24*100</f>
        <v>88.04994591671174</v>
      </c>
      <c r="F24" s="19">
        <v>480.064</v>
      </c>
      <c r="G24" s="19">
        <v>323.63</v>
      </c>
      <c r="H24" s="7">
        <f>G24/F24*100</f>
        <v>67.41392814291427</v>
      </c>
      <c r="I24" s="7">
        <f>G24-D24</f>
        <v>160.82565</v>
      </c>
      <c r="J24" s="1"/>
      <c r="K24" s="1"/>
      <c r="L24" s="1"/>
      <c r="M24" s="1"/>
      <c r="N24" s="1"/>
    </row>
    <row r="25" spans="1:9" s="1" customFormat="1" ht="18.75">
      <c r="A25" s="6">
        <v>3132</v>
      </c>
      <c r="B25" s="6" t="s">
        <v>30</v>
      </c>
      <c r="C25" s="11">
        <v>40</v>
      </c>
      <c r="D25" s="11">
        <v>39.94737</v>
      </c>
      <c r="E25" s="7">
        <f>D25/C25*100</f>
        <v>99.86842499999999</v>
      </c>
      <c r="F25" s="6"/>
      <c r="G25" s="6"/>
      <c r="H25" s="6"/>
      <c r="I25" s="7">
        <f>G25-D25</f>
        <v>-39.94737</v>
      </c>
    </row>
    <row r="26" s="1" customFormat="1" ht="18.75"/>
    <row r="27" spans="1:9" s="1" customFormat="1" ht="18.75">
      <c r="A27" s="3"/>
      <c r="B27" s="3"/>
      <c r="C27" s="3"/>
      <c r="D27" s="3"/>
      <c r="E27" s="3"/>
      <c r="F27" s="3"/>
      <c r="G27" s="3"/>
      <c r="H27" s="3"/>
      <c r="I27" s="3"/>
    </row>
    <row r="28" spans="1:9" s="1" customFormat="1" ht="18.75">
      <c r="A28" s="3"/>
      <c r="B28" s="3"/>
      <c r="C28" s="3"/>
      <c r="D28" s="3"/>
      <c r="E28" s="3"/>
      <c r="F28" s="3"/>
      <c r="G28" s="3"/>
      <c r="H28" s="3"/>
      <c r="I28" s="3"/>
    </row>
    <row r="29" spans="1:9" s="1" customFormat="1" ht="18.75">
      <c r="A29" s="3"/>
      <c r="B29" s="3"/>
      <c r="C29" s="3"/>
      <c r="D29" s="3"/>
      <c r="E29" s="3"/>
      <c r="F29" s="3"/>
      <c r="G29" s="3"/>
      <c r="H29" s="3"/>
      <c r="I29" s="3"/>
    </row>
    <row r="30" spans="1:9" s="1" customFormat="1" ht="18.75">
      <c r="A30" s="3"/>
      <c r="B30" s="3"/>
      <c r="E30" s="3"/>
      <c r="F30" s="3"/>
      <c r="G30" s="3"/>
      <c r="H30" s="3"/>
      <c r="I30" s="3"/>
    </row>
    <row r="31" s="1" customFormat="1" ht="18.75"/>
    <row r="32" s="1" customFormat="1" ht="18.75"/>
    <row r="33" s="1" customFormat="1" ht="18.75"/>
    <row r="34" s="1" customFormat="1" ht="18.75"/>
    <row r="37" ht="49.5" customHeight="1"/>
    <row r="38" ht="33.75" customHeight="1"/>
  </sheetData>
  <mergeCells count="8">
    <mergeCell ref="A2:I2"/>
    <mergeCell ref="A3:I3"/>
    <mergeCell ref="H4:I4"/>
    <mergeCell ref="I5:I6"/>
    <mergeCell ref="A5:A6"/>
    <mergeCell ref="B5:B6"/>
    <mergeCell ref="C5:E5"/>
    <mergeCell ref="F5:H5"/>
  </mergeCells>
  <printOptions horizontalCentered="1"/>
  <pageMargins left="0.2" right="0.2" top="0.73" bottom="0.19" header="1.1023622047244095" footer="0.944881889763779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Бондарчук</cp:lastModifiedBy>
  <cp:lastPrinted>2020-07-06T10:47:10Z</cp:lastPrinted>
  <dcterms:created xsi:type="dcterms:W3CDTF">2001-12-07T05:58:10Z</dcterms:created>
  <dcterms:modified xsi:type="dcterms:W3CDTF">2020-07-09T10:12:24Z</dcterms:modified>
  <cp:category/>
  <cp:version/>
  <cp:contentType/>
  <cp:contentStatus/>
</cp:coreProperties>
</file>