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M11" i="1"/>
  <c r="O11" i="1"/>
  <c r="Q11" i="1"/>
  <c r="Q25" i="1"/>
  <c r="O25" i="1"/>
  <c r="M25" i="1"/>
  <c r="K25" i="1"/>
  <c r="M20" i="1"/>
  <c r="W37" i="1"/>
  <c r="V37" i="1"/>
  <c r="U37" i="1"/>
  <c r="T37" i="1"/>
  <c r="S37" i="1"/>
  <c r="D36" i="1"/>
  <c r="C36" i="1"/>
  <c r="D35" i="1"/>
  <c r="E35" i="1" s="1"/>
  <c r="C35" i="1"/>
  <c r="D34" i="1"/>
  <c r="C34" i="1"/>
  <c r="AC33" i="1"/>
  <c r="AB33" i="1"/>
  <c r="AA33" i="1"/>
  <c r="Z33" i="1"/>
  <c r="Y33" i="1"/>
  <c r="X33" i="1"/>
  <c r="R33" i="1"/>
  <c r="N33" i="1"/>
  <c r="M33" i="1"/>
  <c r="L33" i="1"/>
  <c r="C33" i="1" s="1"/>
  <c r="K33" i="1"/>
  <c r="K37" i="1" s="1"/>
  <c r="J33" i="1"/>
  <c r="I33" i="1"/>
  <c r="I37" i="1" s="1"/>
  <c r="H33" i="1"/>
  <c r="G33" i="1"/>
  <c r="G37" i="1" s="1"/>
  <c r="F33" i="1"/>
  <c r="D32" i="1"/>
  <c r="E32" i="1" s="1"/>
  <c r="C32" i="1"/>
  <c r="D31" i="1"/>
  <c r="C31" i="1"/>
  <c r="E31" i="1" s="1"/>
  <c r="D30" i="1"/>
  <c r="E30" i="1" s="1"/>
  <c r="C30" i="1"/>
  <c r="D29" i="1"/>
  <c r="C29" i="1"/>
  <c r="D28" i="1"/>
  <c r="C28" i="1"/>
  <c r="D27" i="1"/>
  <c r="C27" i="1"/>
  <c r="E27" i="1" s="1"/>
  <c r="D26" i="1"/>
  <c r="C26" i="1"/>
  <c r="P25" i="1"/>
  <c r="N25" i="1"/>
  <c r="C25" i="1" s="1"/>
  <c r="L25" i="1"/>
  <c r="J25" i="1"/>
  <c r="J37" i="1" s="1"/>
  <c r="I25" i="1"/>
  <c r="H25" i="1"/>
  <c r="H37" i="1" s="1"/>
  <c r="G25" i="1"/>
  <c r="D25" i="1" s="1"/>
  <c r="F25" i="1"/>
  <c r="F37" i="1" s="1"/>
  <c r="D24" i="1"/>
  <c r="C24" i="1"/>
  <c r="D23" i="1"/>
  <c r="C23" i="1"/>
  <c r="D22" i="1"/>
  <c r="C22" i="1"/>
  <c r="D21" i="1"/>
  <c r="C21" i="1"/>
  <c r="E21" i="1" s="1"/>
  <c r="AC20" i="1"/>
  <c r="AB20" i="1"/>
  <c r="AA20" i="1"/>
  <c r="Z20" i="1"/>
  <c r="Y20" i="1"/>
  <c r="X20" i="1"/>
  <c r="R20" i="1"/>
  <c r="R37" i="1" s="1"/>
  <c r="Q20" i="1"/>
  <c r="P20" i="1"/>
  <c r="O20" i="1"/>
  <c r="N20" i="1"/>
  <c r="C20" i="1" s="1"/>
  <c r="L20" i="1"/>
  <c r="K20" i="1"/>
  <c r="J20" i="1"/>
  <c r="I20" i="1"/>
  <c r="H20" i="1"/>
  <c r="G20" i="1"/>
  <c r="F20" i="1"/>
  <c r="D19" i="1"/>
  <c r="C19" i="1"/>
  <c r="D18" i="1"/>
  <c r="C18" i="1"/>
  <c r="E18" i="1" s="1"/>
  <c r="D17" i="1"/>
  <c r="E17" i="1" s="1"/>
  <c r="C17" i="1"/>
  <c r="D16" i="1"/>
  <c r="C16" i="1"/>
  <c r="E16" i="1" s="1"/>
  <c r="D15" i="1"/>
  <c r="C15" i="1"/>
  <c r="D14" i="1"/>
  <c r="C14" i="1"/>
  <c r="E14" i="1" s="1"/>
  <c r="D13" i="1"/>
  <c r="E13" i="1" s="1"/>
  <c r="C13" i="1"/>
  <c r="D12" i="1"/>
  <c r="C12" i="1"/>
  <c r="E12" i="1" s="1"/>
  <c r="P11" i="1"/>
  <c r="N11" i="1"/>
  <c r="L11" i="1"/>
  <c r="K11" i="1"/>
  <c r="J11" i="1"/>
  <c r="I11" i="1"/>
  <c r="H11" i="1"/>
  <c r="G11" i="1"/>
  <c r="F11" i="1"/>
  <c r="D11" i="1"/>
  <c r="D10" i="1"/>
  <c r="C10" i="1"/>
  <c r="D9" i="1"/>
  <c r="C9" i="1"/>
  <c r="C11" i="1" l="1"/>
  <c r="E15" i="1"/>
  <c r="E28" i="1"/>
  <c r="E25" i="1"/>
  <c r="E26" i="1"/>
  <c r="E19" i="1"/>
  <c r="E11" i="1"/>
  <c r="E29" i="1"/>
  <c r="Q37" i="1"/>
  <c r="P37" i="1"/>
  <c r="E36" i="1"/>
  <c r="E34" i="1"/>
  <c r="E23" i="1"/>
  <c r="D20" i="1"/>
  <c r="E20" i="1" s="1"/>
  <c r="O37" i="1"/>
  <c r="N37" i="1"/>
  <c r="E9" i="1"/>
  <c r="E24" i="1"/>
  <c r="E22" i="1"/>
  <c r="M37" i="1"/>
  <c r="L37" i="1"/>
  <c r="E10" i="1"/>
  <c r="D33" i="1"/>
  <c r="E33" i="1" s="1"/>
  <c r="C37" i="1" l="1"/>
  <c r="D37" i="1"/>
  <c r="E37" i="1" l="1"/>
</calcChain>
</file>

<file path=xl/sharedStrings.xml><?xml version="1.0" encoding="utf-8"?>
<sst xmlns="http://schemas.openxmlformats.org/spreadsheetml/2006/main" count="110" uniqueCount="82">
  <si>
    <t>додаток</t>
  </si>
  <si>
    <t>Додаток</t>
  </si>
  <si>
    <t>Виконавчий комітет Павлоградської міської ради</t>
  </si>
  <si>
    <t>головний розпорядник бюджетних коштів</t>
  </si>
  <si>
    <t>грн.</t>
  </si>
  <si>
    <t>(загальний фонд)</t>
  </si>
  <si>
    <t>№ з/п</t>
  </si>
  <si>
    <t>Назва видатків</t>
  </si>
  <si>
    <t>в тому числі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</si>
  <si>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</si>
  <si>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</si>
  <si>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</si>
  <si>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</si>
  <si>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</si>
  <si>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</si>
  <si>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</si>
  <si>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</si>
  <si>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</si>
  <si>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</si>
  <si>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</si>
  <si>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</si>
  <si>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</si>
  <si>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виконано</t>
  </si>
  <si>
    <t>% виконання</t>
  </si>
  <si>
    <t>Заробітна плата</t>
  </si>
  <si>
    <t>Нарахування на оплату праці</t>
  </si>
  <si>
    <r>
      <t>Предмети, матеріали-всього:</t>
    </r>
    <r>
      <rPr>
        <b/>
        <i/>
        <sz val="13"/>
        <rFont val="Times New Roman"/>
        <family val="1"/>
        <charset val="204"/>
      </rPr>
      <t xml:space="preserve"> в т.ч.</t>
    </r>
  </si>
  <si>
    <t>3.1</t>
  </si>
  <si>
    <t>паливо-мастильні матеріали</t>
  </si>
  <si>
    <t>3.2</t>
  </si>
  <si>
    <t>запчастини</t>
  </si>
  <si>
    <t>3.3</t>
  </si>
  <si>
    <t>будівельні матеріали</t>
  </si>
  <si>
    <t>3.4</t>
  </si>
  <si>
    <t xml:space="preserve">господарчі товари </t>
  </si>
  <si>
    <t>3.5</t>
  </si>
  <si>
    <t>канцелярське приладдя, папір</t>
  </si>
  <si>
    <t>3.6</t>
  </si>
  <si>
    <t>меблі</t>
  </si>
  <si>
    <t>3.7</t>
  </si>
  <si>
    <t xml:space="preserve">обладнання </t>
  </si>
  <si>
    <t>3.8</t>
  </si>
  <si>
    <t xml:space="preserve">інші </t>
  </si>
  <si>
    <t>4</t>
  </si>
  <si>
    <r>
      <t xml:space="preserve">Оплата комунальних послуг-всього: </t>
    </r>
    <r>
      <rPr>
        <b/>
        <i/>
        <sz val="13"/>
        <rFont val="Times New Roman"/>
        <family val="1"/>
        <charset val="204"/>
      </rPr>
      <t>в т.ч.</t>
    </r>
  </si>
  <si>
    <t>4.1</t>
  </si>
  <si>
    <t>теплопостачання</t>
  </si>
  <si>
    <t>4.2</t>
  </si>
  <si>
    <t>водопостачання</t>
  </si>
  <si>
    <t>4.3</t>
  </si>
  <si>
    <t>електроенергія</t>
  </si>
  <si>
    <t>4.4</t>
  </si>
  <si>
    <t>газопостачання</t>
  </si>
  <si>
    <t>5</t>
  </si>
  <si>
    <r>
      <t xml:space="preserve">Оплата послуг (крім комунальних)-всього: </t>
    </r>
    <r>
      <rPr>
        <b/>
        <i/>
        <sz val="13"/>
        <rFont val="Times New Roman"/>
        <family val="1"/>
        <charset val="204"/>
      </rPr>
      <t>в т.ч.</t>
    </r>
  </si>
  <si>
    <t>5.1</t>
  </si>
  <si>
    <t>ремонт авто</t>
  </si>
  <si>
    <t>5.2</t>
  </si>
  <si>
    <t>ремонт оргтехніки</t>
  </si>
  <si>
    <t>5.3</t>
  </si>
  <si>
    <t>послуги зв"язку</t>
  </si>
  <si>
    <t>5.4</t>
  </si>
  <si>
    <t>5.5</t>
  </si>
  <si>
    <t>поточний ремонт</t>
  </si>
  <si>
    <t>6</t>
  </si>
  <si>
    <r>
      <t xml:space="preserve">Трансферти населенню-всього: </t>
    </r>
    <r>
      <rPr>
        <b/>
        <i/>
        <sz val="13"/>
        <rFont val="Times New Roman"/>
        <family val="1"/>
        <charset val="204"/>
      </rPr>
      <t>в т.ч.</t>
    </r>
  </si>
  <si>
    <t>6.1</t>
  </si>
  <si>
    <t>виплати населенню</t>
  </si>
  <si>
    <t>7</t>
  </si>
  <si>
    <r>
      <t xml:space="preserve">Інші видатки-всього: </t>
    </r>
    <r>
      <rPr>
        <b/>
        <i/>
        <sz val="13"/>
        <rFont val="Times New Roman"/>
        <family val="1"/>
        <charset val="204"/>
      </rPr>
      <t xml:space="preserve">в т.ч. </t>
    </r>
  </si>
  <si>
    <t>7.1</t>
  </si>
  <si>
    <t>відрядження</t>
  </si>
  <si>
    <t>7.3</t>
  </si>
  <si>
    <t>окремі заходи розвитку (2282 навчання)</t>
  </si>
  <si>
    <t>7.2</t>
  </si>
  <si>
    <t>інші поточні (2800 судові витрати)</t>
  </si>
  <si>
    <t>ВСЬОГО</t>
  </si>
  <si>
    <t>Міський голова</t>
  </si>
  <si>
    <t>А.О.Вершина</t>
  </si>
  <si>
    <t>Звіт про використання бюджетних коштів за І півріччя 2020 року</t>
  </si>
  <si>
    <t>І півріччя 2020 року</t>
  </si>
  <si>
    <r>
      <t>інші</t>
    </r>
    <r>
      <rPr>
        <sz val="11"/>
        <rFont val="Times New Roman"/>
        <family val="1"/>
        <charset val="204"/>
      </rPr>
      <t xml:space="preserve"> (охорона, вивіз ТПВ, страховка, дератиз., повірка, МЕДок, розміщ.інформації, інші)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</si>
</sst>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\-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center"/>
    </xf>
    <xf numFmtId="2" fontId="9" fillId="0" borderId="3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horizontal="right" vertical="center"/>
    </xf>
    <xf numFmtId="0" fontId="10" fillId="0" borderId="3" xfId="0" applyFont="1" applyFill="1" applyBorder="1"/>
    <xf numFmtId="2" fontId="10" fillId="0" borderId="3" xfId="0" applyNumberFormat="1" applyFont="1" applyFill="1" applyBorder="1"/>
    <xf numFmtId="0" fontId="4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/>
    </xf>
    <xf numFmtId="2" fontId="9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justify" vertical="center"/>
    </xf>
    <xf numFmtId="2" fontId="12" fillId="0" borderId="3" xfId="0" applyNumberFormat="1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vertical="center"/>
    </xf>
    <xf numFmtId="2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/>
    <xf numFmtId="2" fontId="13" fillId="0" borderId="3" xfId="0" applyNumberFormat="1" applyFont="1" applyFill="1" applyBorder="1"/>
    <xf numFmtId="165" fontId="13" fillId="0" borderId="3" xfId="0" applyNumberFormat="1" applyFont="1" applyFill="1" applyBorder="1"/>
    <xf numFmtId="0" fontId="12" fillId="0" borderId="9" xfId="0" applyFont="1" applyFill="1" applyBorder="1" applyAlignment="1">
      <alignment horizontal="justify" vertical="center"/>
    </xf>
    <xf numFmtId="49" fontId="4" fillId="0" borderId="8" xfId="0" applyNumberFormat="1" applyFont="1" applyBorder="1" applyAlignment="1">
      <alignment horizontal="center" vertical="center"/>
    </xf>
    <xf numFmtId="165" fontId="10" fillId="0" borderId="3" xfId="0" applyNumberFormat="1" applyFont="1" applyFill="1" applyBorder="1"/>
    <xf numFmtId="0" fontId="12" fillId="0" borderId="3" xfId="0" applyFont="1" applyBorder="1" applyAlignment="1">
      <alignment horizontal="justify" vertical="center"/>
    </xf>
    <xf numFmtId="0" fontId="12" fillId="0" borderId="3" xfId="0" applyFont="1" applyFill="1" applyBorder="1"/>
    <xf numFmtId="0" fontId="2" fillId="0" borderId="0" xfId="0" applyFont="1"/>
    <xf numFmtId="165" fontId="9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2" fontId="12" fillId="0" borderId="3" xfId="0" applyNumberFormat="1" applyFont="1" applyFill="1" applyBorder="1"/>
    <xf numFmtId="0" fontId="12" fillId="0" borderId="3" xfId="0" applyFont="1" applyFill="1" applyBorder="1" applyAlignment="1">
      <alignment vertical="center"/>
    </xf>
    <xf numFmtId="165" fontId="12" fillId="0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top"/>
    </xf>
    <xf numFmtId="0" fontId="9" fillId="0" borderId="3" xfId="0" applyFont="1" applyFill="1" applyBorder="1"/>
    <xf numFmtId="0" fontId="12" fillId="0" borderId="10" xfId="0" applyFont="1" applyBorder="1" applyAlignment="1">
      <alignment horizontal="left" vertical="center"/>
    </xf>
    <xf numFmtId="1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/>
    </xf>
    <xf numFmtId="0" fontId="9" fillId="0" borderId="3" xfId="0" applyFont="1" applyBorder="1"/>
    <xf numFmtId="2" fontId="9" fillId="0" borderId="3" xfId="0" applyNumberFormat="1" applyFont="1" applyBorder="1"/>
    <xf numFmtId="0" fontId="4" fillId="0" borderId="0" xfId="0" applyFont="1"/>
    <xf numFmtId="49" fontId="1" fillId="0" borderId="0" xfId="0" applyNumberFormat="1" applyFont="1"/>
    <xf numFmtId="0" fontId="14" fillId="0" borderId="0" xfId="0" applyFont="1"/>
    <xf numFmtId="2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0"/>
  <sheetViews>
    <sheetView tabSelected="1" topLeftCell="B5" workbookViewId="0">
      <selection activeCell="AF10" sqref="AF10"/>
    </sheetView>
  </sheetViews>
  <sheetFormatPr defaultRowHeight="15" x14ac:dyDescent="0.25"/>
  <cols>
    <col min="1" max="1" width="9.140625" style="3"/>
    <col min="2" max="2" width="53.85546875" style="3" customWidth="1"/>
    <col min="3" max="3" width="16" style="3" customWidth="1"/>
    <col min="4" max="4" width="16.28515625" style="3" customWidth="1"/>
    <col min="5" max="5" width="12.85546875" style="57" customWidth="1"/>
    <col min="6" max="6" width="12.28515625" style="3" hidden="1" customWidth="1"/>
    <col min="7" max="7" width="14.7109375" style="3" hidden="1" customWidth="1"/>
    <col min="8" max="8" width="13.42578125" style="3" hidden="1" customWidth="1"/>
    <col min="9" max="9" width="14.28515625" style="3" hidden="1" customWidth="1"/>
    <col min="10" max="10" width="12.140625" style="3" hidden="1" customWidth="1"/>
    <col min="11" max="11" width="14.140625" style="3" hidden="1" customWidth="1"/>
    <col min="12" max="12" width="11.7109375" style="3" customWidth="1"/>
    <col min="13" max="13" width="14.85546875" style="3" customWidth="1"/>
    <col min="14" max="14" width="12" style="3" customWidth="1"/>
    <col min="15" max="15" width="15.140625" style="3" customWidth="1"/>
    <col min="16" max="16" width="12" style="3" customWidth="1"/>
    <col min="17" max="17" width="14.42578125" style="3" customWidth="1"/>
    <col min="18" max="18" width="13.7109375" style="3" hidden="1" customWidth="1"/>
    <col min="19" max="19" width="17.42578125" style="3" hidden="1" customWidth="1"/>
    <col min="20" max="20" width="15.85546875" style="3" hidden="1" customWidth="1"/>
    <col min="21" max="21" width="14" style="3" hidden="1" customWidth="1"/>
    <col min="22" max="22" width="22.28515625" style="3" hidden="1" customWidth="1"/>
    <col min="23" max="23" width="21.5703125" style="3" hidden="1" customWidth="1"/>
    <col min="24" max="24" width="22" style="3" hidden="1" customWidth="1"/>
    <col min="25" max="25" width="26.140625" style="3" hidden="1" customWidth="1"/>
    <col min="26" max="26" width="24.140625" style="3" hidden="1" customWidth="1"/>
    <col min="27" max="27" width="21.140625" style="3" hidden="1" customWidth="1"/>
    <col min="28" max="28" width="15.28515625" style="3" hidden="1" customWidth="1"/>
    <col min="29" max="29" width="17.140625" style="3" hidden="1" customWidth="1"/>
    <col min="30" max="16384" width="9.140625" style="3"/>
  </cols>
  <sheetData>
    <row r="1" spans="1:29" ht="18.75" x14ac:dyDescent="0.3">
      <c r="A1" s="1"/>
      <c r="B1" s="1"/>
      <c r="C1" s="1"/>
      <c r="D1" s="1"/>
      <c r="E1" s="2"/>
      <c r="F1" s="1"/>
      <c r="G1" s="1"/>
      <c r="H1" s="1"/>
      <c r="I1" s="1"/>
      <c r="J1" s="63"/>
      <c r="K1" s="63"/>
      <c r="P1" s="63" t="s">
        <v>0</v>
      </c>
      <c r="Q1" s="63"/>
      <c r="V1" s="63"/>
      <c r="W1" s="63"/>
      <c r="AB1" s="63" t="s">
        <v>1</v>
      </c>
      <c r="AC1" s="63"/>
    </row>
    <row r="2" spans="1:29" ht="18.75" x14ac:dyDescent="0.25">
      <c r="A2" s="64" t="s">
        <v>79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29" ht="18.75" x14ac:dyDescent="0.3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9" ht="15.75" x14ac:dyDescent="0.2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29" ht="18.75" x14ac:dyDescent="0.3">
      <c r="A5" s="1"/>
      <c r="B5" s="1"/>
      <c r="C5" s="1"/>
      <c r="D5" s="1"/>
      <c r="E5" s="2"/>
      <c r="F5" s="1"/>
      <c r="G5" s="1"/>
      <c r="H5" s="60"/>
      <c r="I5" s="60"/>
      <c r="J5" s="1"/>
      <c r="Q5" s="4" t="s">
        <v>4</v>
      </c>
      <c r="T5" s="61"/>
      <c r="U5" s="61"/>
      <c r="W5" s="4"/>
      <c r="Z5" s="61" t="s">
        <v>5</v>
      </c>
      <c r="AA5" s="61"/>
      <c r="AC5" s="4" t="s">
        <v>4</v>
      </c>
    </row>
    <row r="6" spans="1:29" x14ac:dyDescent="0.25">
      <c r="A6" s="62" t="s">
        <v>6</v>
      </c>
      <c r="B6" s="62" t="s">
        <v>7</v>
      </c>
      <c r="C6" s="59" t="s">
        <v>80</v>
      </c>
      <c r="D6" s="59"/>
      <c r="E6" s="59"/>
      <c r="F6" s="59" t="s">
        <v>8</v>
      </c>
      <c r="G6" s="59"/>
      <c r="H6" s="59"/>
      <c r="I6" s="59"/>
      <c r="J6" s="59"/>
      <c r="K6" s="59"/>
      <c r="L6" s="59" t="s">
        <v>8</v>
      </c>
      <c r="M6" s="59"/>
      <c r="N6" s="59"/>
      <c r="O6" s="59"/>
      <c r="P6" s="59"/>
      <c r="Q6" s="59"/>
      <c r="R6" s="59" t="s">
        <v>8</v>
      </c>
      <c r="S6" s="59"/>
      <c r="T6" s="59"/>
      <c r="U6" s="59"/>
      <c r="V6" s="59"/>
      <c r="W6" s="59"/>
      <c r="X6" s="59" t="s">
        <v>8</v>
      </c>
      <c r="Y6" s="59"/>
      <c r="Z6" s="59"/>
      <c r="AA6" s="59"/>
      <c r="AB6" s="59"/>
      <c r="AC6" s="59"/>
    </row>
    <row r="7" spans="1:29" x14ac:dyDescent="0.25">
      <c r="A7" s="62"/>
      <c r="B7" s="62"/>
      <c r="C7" s="59"/>
      <c r="D7" s="59"/>
      <c r="E7" s="59"/>
      <c r="F7" s="59" t="s">
        <v>9</v>
      </c>
      <c r="G7" s="59"/>
      <c r="H7" s="59" t="s">
        <v>10</v>
      </c>
      <c r="I7" s="59"/>
      <c r="J7" s="59" t="s">
        <v>11</v>
      </c>
      <c r="K7" s="59"/>
      <c r="L7" s="59" t="s">
        <v>12</v>
      </c>
      <c r="M7" s="59"/>
      <c r="N7" s="59" t="s">
        <v>13</v>
      </c>
      <c r="O7" s="59"/>
      <c r="P7" s="59" t="s">
        <v>14</v>
      </c>
      <c r="Q7" s="59"/>
      <c r="R7" s="59" t="s">
        <v>15</v>
      </c>
      <c r="S7" s="59"/>
      <c r="T7" s="59" t="s">
        <v>16</v>
      </c>
      <c r="U7" s="59"/>
      <c r="V7" s="59" t="s">
        <v>17</v>
      </c>
      <c r="W7" s="59"/>
      <c r="X7" s="59" t="s">
        <v>18</v>
      </c>
      <c r="Y7" s="59"/>
      <c r="Z7" s="59" t="s">
        <v>19</v>
      </c>
      <c r="AA7" s="59"/>
      <c r="AB7" s="59" t="s">
        <v>20</v>
      </c>
      <c r="AC7" s="59"/>
    </row>
    <row r="8" spans="1:29" ht="30" customHeight="1" x14ac:dyDescent="0.25">
      <c r="A8" s="62"/>
      <c r="B8" s="62"/>
      <c r="C8" s="5" t="s">
        <v>21</v>
      </c>
      <c r="D8" s="5" t="s">
        <v>22</v>
      </c>
      <c r="E8" s="6" t="s">
        <v>23</v>
      </c>
      <c r="F8" s="5" t="s">
        <v>21</v>
      </c>
      <c r="G8" s="5" t="s">
        <v>22</v>
      </c>
      <c r="H8" s="5" t="s">
        <v>21</v>
      </c>
      <c r="I8" s="5" t="s">
        <v>22</v>
      </c>
      <c r="J8" s="5" t="s">
        <v>21</v>
      </c>
      <c r="K8" s="5" t="s">
        <v>22</v>
      </c>
      <c r="L8" s="58" t="s">
        <v>21</v>
      </c>
      <c r="M8" s="58" t="s">
        <v>22</v>
      </c>
      <c r="N8" s="58" t="s">
        <v>21</v>
      </c>
      <c r="O8" s="58" t="s">
        <v>22</v>
      </c>
      <c r="P8" s="58" t="s">
        <v>21</v>
      </c>
      <c r="Q8" s="58" t="s">
        <v>22</v>
      </c>
      <c r="R8" s="5" t="s">
        <v>21</v>
      </c>
      <c r="S8" s="5" t="s">
        <v>22</v>
      </c>
      <c r="T8" s="5" t="s">
        <v>21</v>
      </c>
      <c r="U8" s="5" t="s">
        <v>22</v>
      </c>
      <c r="V8" s="5" t="s">
        <v>21</v>
      </c>
      <c r="W8" s="5" t="s">
        <v>22</v>
      </c>
      <c r="X8" s="5" t="s">
        <v>21</v>
      </c>
      <c r="Y8" s="5" t="s">
        <v>22</v>
      </c>
      <c r="Z8" s="5" t="s">
        <v>21</v>
      </c>
      <c r="AA8" s="5" t="s">
        <v>22</v>
      </c>
      <c r="AB8" s="5" t="s">
        <v>21</v>
      </c>
      <c r="AC8" s="5" t="s">
        <v>22</v>
      </c>
    </row>
    <row r="9" spans="1:29" ht="16.5" customHeight="1" x14ac:dyDescent="0.25">
      <c r="A9" s="7">
        <v>1</v>
      </c>
      <c r="B9" s="8" t="s">
        <v>24</v>
      </c>
      <c r="C9" s="9">
        <f>SUM(F9+H9+J9+L9+N9+P9+R9+T9+V9+X9+Z9+AB9)</f>
        <v>11559873</v>
      </c>
      <c r="D9" s="10">
        <f>SUM(G9+I9+K9+M9+O9+Q9+S9+U9+W9+Y9+AA9+AC9)</f>
        <v>11286787.370000001</v>
      </c>
      <c r="E9" s="11">
        <f>SUM(D9*100/C9)</f>
        <v>97.637641607308311</v>
      </c>
      <c r="F9" s="12">
        <v>1846611</v>
      </c>
      <c r="G9" s="10">
        <v>1814268.19</v>
      </c>
      <c r="H9" s="12">
        <v>1840104</v>
      </c>
      <c r="I9" s="10">
        <v>1849030.49</v>
      </c>
      <c r="J9" s="12">
        <v>2182104</v>
      </c>
      <c r="K9" s="10">
        <v>2205516.3199999998</v>
      </c>
      <c r="L9" s="13">
        <v>1879990</v>
      </c>
      <c r="M9" s="10">
        <v>1364849</v>
      </c>
      <c r="N9" s="12">
        <v>1905532</v>
      </c>
      <c r="O9" s="10">
        <v>2049460.8</v>
      </c>
      <c r="P9" s="12">
        <v>1905532</v>
      </c>
      <c r="Q9" s="10">
        <v>2003662.57</v>
      </c>
      <c r="R9" s="14"/>
      <c r="S9" s="15"/>
      <c r="T9" s="14"/>
      <c r="U9" s="15"/>
      <c r="V9" s="14"/>
      <c r="W9" s="14"/>
      <c r="X9" s="14"/>
      <c r="Y9" s="15"/>
      <c r="Z9" s="14"/>
      <c r="AA9" s="15"/>
      <c r="AB9" s="14"/>
      <c r="AC9" s="14"/>
    </row>
    <row r="10" spans="1:29" ht="16.5" customHeight="1" x14ac:dyDescent="0.25">
      <c r="A10" s="16">
        <v>2</v>
      </c>
      <c r="B10" s="17" t="s">
        <v>25</v>
      </c>
      <c r="C10" s="9">
        <f t="shared" ref="C10:D37" si="0">SUM(F10+H10+J10+L10+N10+P10+R10+T10+V10+X10+Z10+AB10)</f>
        <v>2543172</v>
      </c>
      <c r="D10" s="10">
        <f t="shared" si="0"/>
        <v>2396528.4000000004</v>
      </c>
      <c r="E10" s="18">
        <f t="shared" ref="E10:E37" si="1">SUM(D10*100/C10)</f>
        <v>94.233830822295943</v>
      </c>
      <c r="F10" s="19">
        <v>406254</v>
      </c>
      <c r="G10" s="9">
        <v>393477.69</v>
      </c>
      <c r="H10" s="19">
        <v>404823</v>
      </c>
      <c r="I10" s="9">
        <v>405388.14</v>
      </c>
      <c r="J10" s="19">
        <v>480063</v>
      </c>
      <c r="K10" s="9">
        <v>492271.17</v>
      </c>
      <c r="L10" s="19">
        <v>413598</v>
      </c>
      <c r="M10" s="9">
        <v>295266.78000000003</v>
      </c>
      <c r="N10" s="19">
        <v>419217</v>
      </c>
      <c r="O10" s="9">
        <v>448039.34</v>
      </c>
      <c r="P10" s="19">
        <v>419217</v>
      </c>
      <c r="Q10" s="9">
        <v>362085.28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6.5" customHeight="1" x14ac:dyDescent="0.25">
      <c r="A11" s="16">
        <v>3</v>
      </c>
      <c r="B11" s="17" t="s">
        <v>26</v>
      </c>
      <c r="C11" s="9">
        <f>SUM(F11+H11+J11+L11+N11+P11+R11+T11+V11+X11+Z11+AB11)</f>
        <v>836167</v>
      </c>
      <c r="D11" s="10">
        <f t="shared" si="0"/>
        <v>630017.48</v>
      </c>
      <c r="E11" s="18">
        <f>SUM(D11*100/C11)</f>
        <v>75.345891430778778</v>
      </c>
      <c r="F11" s="19">
        <f>SUM(F12:F19)</f>
        <v>187400</v>
      </c>
      <c r="G11" s="9">
        <f t="shared" ref="G11:P11" si="2">SUM(G12:G19)</f>
        <v>12171.6</v>
      </c>
      <c r="H11" s="19">
        <f t="shared" si="2"/>
        <v>329996</v>
      </c>
      <c r="I11" s="9">
        <f t="shared" si="2"/>
        <v>503775.67000000004</v>
      </c>
      <c r="J11" s="19">
        <f t="shared" si="2"/>
        <v>78000</v>
      </c>
      <c r="K11" s="9">
        <f t="shared" si="2"/>
        <v>45329.71</v>
      </c>
      <c r="L11" s="9">
        <f t="shared" si="2"/>
        <v>144</v>
      </c>
      <c r="M11" s="9">
        <f>SUM(M12:M19)</f>
        <v>19561</v>
      </c>
      <c r="N11" s="19">
        <f t="shared" si="2"/>
        <v>138427</v>
      </c>
      <c r="O11" s="9">
        <f>SUM(O12:O19)</f>
        <v>23033.5</v>
      </c>
      <c r="P11" s="19">
        <f t="shared" si="2"/>
        <v>102200</v>
      </c>
      <c r="Q11" s="9">
        <f>SUM(Q12:Q19)</f>
        <v>26146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8" customHeight="1" x14ac:dyDescent="0.25">
      <c r="A12" s="20" t="s">
        <v>27</v>
      </c>
      <c r="B12" s="21" t="s">
        <v>28</v>
      </c>
      <c r="C12" s="22">
        <f t="shared" si="0"/>
        <v>349960</v>
      </c>
      <c r="D12" s="23">
        <f t="shared" si="0"/>
        <v>349956.6</v>
      </c>
      <c r="E12" s="24">
        <f t="shared" si="1"/>
        <v>99.999028460395479</v>
      </c>
      <c r="F12" s="25">
        <v>187400</v>
      </c>
      <c r="G12" s="22">
        <v>12171.6</v>
      </c>
      <c r="H12" s="25">
        <v>162560</v>
      </c>
      <c r="I12" s="22">
        <v>337680</v>
      </c>
      <c r="J12" s="25"/>
      <c r="K12" s="22">
        <v>105</v>
      </c>
      <c r="L12" s="25"/>
      <c r="M12" s="22"/>
      <c r="N12" s="25"/>
      <c r="O12" s="22"/>
      <c r="P12" s="25"/>
      <c r="Q12" s="22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7"/>
    </row>
    <row r="13" spans="1:29" ht="18" customHeight="1" x14ac:dyDescent="0.25">
      <c r="A13" s="20" t="s">
        <v>29</v>
      </c>
      <c r="B13" s="21" t="s">
        <v>30</v>
      </c>
      <c r="C13" s="22">
        <f t="shared" si="0"/>
        <v>3630</v>
      </c>
      <c r="D13" s="23">
        <f t="shared" si="0"/>
        <v>3625</v>
      </c>
      <c r="E13" s="24">
        <f t="shared" si="1"/>
        <v>99.862258953168038</v>
      </c>
      <c r="F13" s="25"/>
      <c r="G13" s="25"/>
      <c r="H13" s="25">
        <v>3630</v>
      </c>
      <c r="I13" s="22">
        <v>3625</v>
      </c>
      <c r="J13" s="25"/>
      <c r="K13" s="22"/>
      <c r="L13" s="25"/>
      <c r="M13" s="25"/>
      <c r="N13" s="25"/>
      <c r="O13" s="22"/>
      <c r="P13" s="25"/>
      <c r="Q13" s="22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8" customHeight="1" x14ac:dyDescent="0.25">
      <c r="A14" s="20" t="s">
        <v>31</v>
      </c>
      <c r="B14" s="21" t="s">
        <v>32</v>
      </c>
      <c r="C14" s="22">
        <f t="shared" si="0"/>
        <v>0</v>
      </c>
      <c r="D14" s="23">
        <f t="shared" si="0"/>
        <v>0</v>
      </c>
      <c r="E14" s="24" t="e">
        <f t="shared" si="1"/>
        <v>#DIV/0!</v>
      </c>
      <c r="F14" s="25"/>
      <c r="G14" s="25"/>
      <c r="H14" s="25"/>
      <c r="I14" s="22"/>
      <c r="J14" s="25"/>
      <c r="K14" s="22"/>
      <c r="L14" s="25"/>
      <c r="M14" s="25"/>
      <c r="N14" s="25"/>
      <c r="O14" s="22"/>
      <c r="P14" s="25"/>
      <c r="Q14" s="22"/>
      <c r="R14" s="26"/>
      <c r="S14" s="26"/>
      <c r="T14" s="26"/>
      <c r="U14" s="27"/>
      <c r="V14" s="26"/>
      <c r="W14" s="26"/>
      <c r="X14" s="26"/>
      <c r="Y14" s="26"/>
      <c r="Z14" s="26"/>
      <c r="AA14" s="27"/>
      <c r="AB14" s="26"/>
      <c r="AC14" s="26"/>
    </row>
    <row r="15" spans="1:29" ht="18" customHeight="1" x14ac:dyDescent="0.25">
      <c r="A15" s="20" t="s">
        <v>33</v>
      </c>
      <c r="B15" s="21" t="s">
        <v>34</v>
      </c>
      <c r="C15" s="22">
        <f t="shared" si="0"/>
        <v>131200</v>
      </c>
      <c r="D15" s="23">
        <f t="shared" si="0"/>
        <v>67137.69</v>
      </c>
      <c r="E15" s="24">
        <f t="shared" si="1"/>
        <v>51.172019817073171</v>
      </c>
      <c r="F15" s="25"/>
      <c r="G15" s="22"/>
      <c r="H15" s="25">
        <v>31800</v>
      </c>
      <c r="I15" s="22">
        <v>31744.09</v>
      </c>
      <c r="J15" s="25">
        <v>2200</v>
      </c>
      <c r="K15" s="22">
        <v>2146.1</v>
      </c>
      <c r="L15" s="25"/>
      <c r="M15" s="22">
        <v>12286</v>
      </c>
      <c r="N15" s="25">
        <v>10000</v>
      </c>
      <c r="O15" s="22">
        <v>6736.5</v>
      </c>
      <c r="P15" s="25">
        <v>87200</v>
      </c>
      <c r="Q15" s="22">
        <v>14225</v>
      </c>
      <c r="R15" s="26"/>
      <c r="S15" s="28"/>
      <c r="T15" s="26"/>
      <c r="U15" s="27"/>
      <c r="V15" s="26"/>
      <c r="W15" s="26"/>
      <c r="X15" s="26"/>
      <c r="Y15" s="28"/>
      <c r="Z15" s="26"/>
      <c r="AA15" s="27"/>
      <c r="AB15" s="26"/>
      <c r="AC15" s="26"/>
    </row>
    <row r="16" spans="1:29" ht="18" customHeight="1" x14ac:dyDescent="0.25">
      <c r="A16" s="20" t="s">
        <v>35</v>
      </c>
      <c r="B16" s="21" t="s">
        <v>36</v>
      </c>
      <c r="C16" s="22">
        <f>SUM(F16+H16+J16+L16+N16+P16+R16+T16+V16+X16+Z16+AB16)</f>
        <v>95500</v>
      </c>
      <c r="D16" s="23">
        <f>SUM(G16+I16+K16+M16+O16+Q16+S16+U16+W16+Y16+AA16+AC16)</f>
        <v>73390.740000000005</v>
      </c>
      <c r="E16" s="24">
        <f t="shared" si="1"/>
        <v>76.848942408376971</v>
      </c>
      <c r="F16" s="25"/>
      <c r="G16" s="22"/>
      <c r="H16" s="25">
        <v>54000</v>
      </c>
      <c r="I16" s="22">
        <v>53883</v>
      </c>
      <c r="J16" s="25">
        <v>35500</v>
      </c>
      <c r="K16" s="22">
        <v>19135.740000000002</v>
      </c>
      <c r="L16" s="25"/>
      <c r="M16" s="22"/>
      <c r="N16" s="25">
        <v>1000</v>
      </c>
      <c r="O16" s="22">
        <v>372</v>
      </c>
      <c r="P16" s="25">
        <v>5000</v>
      </c>
      <c r="Q16" s="22"/>
      <c r="R16" s="26"/>
      <c r="S16" s="28"/>
      <c r="T16" s="26"/>
      <c r="U16" s="27"/>
      <c r="V16" s="26"/>
      <c r="W16" s="26"/>
      <c r="X16" s="26"/>
      <c r="Y16" s="28"/>
      <c r="Z16" s="26"/>
      <c r="AA16" s="27"/>
      <c r="AB16" s="26"/>
      <c r="AC16" s="28"/>
    </row>
    <row r="17" spans="1:29" ht="18" customHeight="1" x14ac:dyDescent="0.25">
      <c r="A17" s="20" t="s">
        <v>37</v>
      </c>
      <c r="B17" s="29" t="s">
        <v>38</v>
      </c>
      <c r="C17" s="22">
        <f t="shared" si="0"/>
        <v>0</v>
      </c>
      <c r="D17" s="23">
        <f t="shared" si="0"/>
        <v>0</v>
      </c>
      <c r="E17" s="24" t="e">
        <f t="shared" si="1"/>
        <v>#DIV/0!</v>
      </c>
      <c r="F17" s="25"/>
      <c r="G17" s="25"/>
      <c r="H17" s="25"/>
      <c r="I17" s="22"/>
      <c r="J17" s="25"/>
      <c r="K17" s="22"/>
      <c r="L17" s="25"/>
      <c r="M17" s="25"/>
      <c r="N17" s="25"/>
      <c r="O17" s="22"/>
      <c r="P17" s="25"/>
      <c r="Q17" s="22"/>
      <c r="R17" s="26"/>
      <c r="S17" s="28"/>
      <c r="T17" s="26"/>
      <c r="U17" s="27"/>
      <c r="V17" s="26"/>
      <c r="W17" s="26"/>
      <c r="X17" s="26"/>
      <c r="Y17" s="28"/>
      <c r="Z17" s="26"/>
      <c r="AA17" s="27"/>
      <c r="AB17" s="26"/>
      <c r="AC17" s="26"/>
    </row>
    <row r="18" spans="1:29" ht="18" customHeight="1" x14ac:dyDescent="0.25">
      <c r="A18" s="20" t="s">
        <v>39</v>
      </c>
      <c r="B18" s="29" t="s">
        <v>40</v>
      </c>
      <c r="C18" s="22">
        <f t="shared" si="0"/>
        <v>21700</v>
      </c>
      <c r="D18" s="23">
        <f t="shared" si="0"/>
        <v>20523.580000000002</v>
      </c>
      <c r="E18" s="24">
        <f t="shared" si="1"/>
        <v>94.578709677419369</v>
      </c>
      <c r="F18" s="25"/>
      <c r="G18" s="22"/>
      <c r="H18" s="25">
        <v>10700</v>
      </c>
      <c r="I18" s="22">
        <v>10697.58</v>
      </c>
      <c r="J18" s="25">
        <v>1000</v>
      </c>
      <c r="K18" s="22">
        <v>984</v>
      </c>
      <c r="L18" s="25"/>
      <c r="M18" s="22"/>
      <c r="N18" s="25"/>
      <c r="O18" s="22"/>
      <c r="P18" s="25">
        <v>10000</v>
      </c>
      <c r="Q18" s="22">
        <v>8842</v>
      </c>
      <c r="R18" s="26"/>
      <c r="S18" s="28"/>
      <c r="T18" s="26"/>
      <c r="U18" s="27"/>
      <c r="V18" s="26"/>
      <c r="W18" s="26"/>
      <c r="X18" s="26"/>
      <c r="Y18" s="28"/>
      <c r="Z18" s="26"/>
      <c r="AA18" s="27"/>
      <c r="AB18" s="26"/>
      <c r="AC18" s="26"/>
    </row>
    <row r="19" spans="1:29" ht="18" customHeight="1" x14ac:dyDescent="0.25">
      <c r="A19" s="20" t="s">
        <v>41</v>
      </c>
      <c r="B19" s="29" t="s">
        <v>42</v>
      </c>
      <c r="C19" s="22">
        <f t="shared" si="0"/>
        <v>234177</v>
      </c>
      <c r="D19" s="23">
        <f t="shared" si="0"/>
        <v>115383.87</v>
      </c>
      <c r="E19" s="24">
        <f t="shared" si="1"/>
        <v>49.272076250016013</v>
      </c>
      <c r="F19" s="25"/>
      <c r="G19" s="22"/>
      <c r="H19" s="25">
        <v>67306</v>
      </c>
      <c r="I19" s="22">
        <v>66146</v>
      </c>
      <c r="J19" s="25">
        <v>39300</v>
      </c>
      <c r="K19" s="22">
        <v>22958.87</v>
      </c>
      <c r="L19" s="25">
        <v>144</v>
      </c>
      <c r="M19" s="22">
        <v>7275</v>
      </c>
      <c r="N19" s="25">
        <v>127427</v>
      </c>
      <c r="O19" s="22">
        <v>15925</v>
      </c>
      <c r="P19" s="25"/>
      <c r="Q19" s="22">
        <v>3079</v>
      </c>
      <c r="R19" s="26"/>
      <c r="S19" s="28"/>
      <c r="T19" s="26"/>
      <c r="U19" s="27"/>
      <c r="V19" s="26"/>
      <c r="W19" s="27"/>
      <c r="X19" s="26"/>
      <c r="Y19" s="28"/>
      <c r="Z19" s="26"/>
      <c r="AA19" s="27"/>
      <c r="AB19" s="26"/>
      <c r="AC19" s="27"/>
    </row>
    <row r="20" spans="1:29" ht="18.75" customHeight="1" x14ac:dyDescent="0.25">
      <c r="A20" s="30" t="s">
        <v>43</v>
      </c>
      <c r="B20" s="17" t="s">
        <v>44</v>
      </c>
      <c r="C20" s="9">
        <f t="shared" si="0"/>
        <v>354921</v>
      </c>
      <c r="D20" s="10">
        <f t="shared" si="0"/>
        <v>268111.48000000004</v>
      </c>
      <c r="E20" s="18">
        <f t="shared" si="1"/>
        <v>75.541171133857972</v>
      </c>
      <c r="F20" s="19">
        <f t="shared" ref="F20:J20" si="3">SUM(F21:F24)</f>
        <v>122465</v>
      </c>
      <c r="G20" s="9">
        <f t="shared" si="3"/>
        <v>3271.26</v>
      </c>
      <c r="H20" s="19">
        <f t="shared" si="3"/>
        <v>128082</v>
      </c>
      <c r="I20" s="9">
        <f t="shared" si="3"/>
        <v>154631.10000000003</v>
      </c>
      <c r="J20" s="19">
        <f t="shared" si="3"/>
        <v>91543</v>
      </c>
      <c r="K20" s="9">
        <f>SUM(K21:K24)</f>
        <v>22090.710000000003</v>
      </c>
      <c r="L20" s="19">
        <f t="shared" ref="L20:Q20" si="4">SUM(L21:L24)</f>
        <v>-32927</v>
      </c>
      <c r="M20" s="9">
        <f>SUM(M21:M24)</f>
        <v>44167.66</v>
      </c>
      <c r="N20" s="19">
        <f t="shared" si="4"/>
        <v>24080</v>
      </c>
      <c r="O20" s="9">
        <f t="shared" si="4"/>
        <v>27245.32</v>
      </c>
      <c r="P20" s="19">
        <f t="shared" si="4"/>
        <v>21678</v>
      </c>
      <c r="Q20" s="9">
        <f t="shared" si="4"/>
        <v>16705.43</v>
      </c>
      <c r="R20" s="14">
        <f>SUM(R21:R24)</f>
        <v>0</v>
      </c>
      <c r="S20" s="14"/>
      <c r="T20" s="14"/>
      <c r="U20" s="14"/>
      <c r="V20" s="14"/>
      <c r="W20" s="14"/>
      <c r="X20" s="14">
        <f t="shared" ref="X20:AC20" si="5">SUM(X21:X24)</f>
        <v>0</v>
      </c>
      <c r="Y20" s="14">
        <f t="shared" si="5"/>
        <v>0</v>
      </c>
      <c r="Z20" s="14">
        <f t="shared" si="5"/>
        <v>0</v>
      </c>
      <c r="AA20" s="14">
        <f t="shared" si="5"/>
        <v>0</v>
      </c>
      <c r="AB20" s="14">
        <f t="shared" si="5"/>
        <v>0</v>
      </c>
      <c r="AC20" s="31">
        <f t="shared" si="5"/>
        <v>0</v>
      </c>
    </row>
    <row r="21" spans="1:29" ht="18.75" customHeight="1" x14ac:dyDescent="0.25">
      <c r="A21" s="20" t="s">
        <v>45</v>
      </c>
      <c r="B21" s="32" t="s">
        <v>46</v>
      </c>
      <c r="C21" s="22">
        <f t="shared" si="0"/>
        <v>154322</v>
      </c>
      <c r="D21" s="23">
        <f t="shared" si="0"/>
        <v>144932.4</v>
      </c>
      <c r="E21" s="24">
        <f t="shared" si="1"/>
        <v>93.915579113801016</v>
      </c>
      <c r="F21" s="25">
        <v>70000</v>
      </c>
      <c r="G21" s="22"/>
      <c r="H21" s="25">
        <v>72600</v>
      </c>
      <c r="I21" s="22">
        <v>129242.82</v>
      </c>
      <c r="J21" s="25">
        <v>51722</v>
      </c>
      <c r="K21" s="22">
        <v>-4724.9399999999996</v>
      </c>
      <c r="L21" s="25">
        <v>-40000</v>
      </c>
      <c r="M21" s="22">
        <v>20414.52</v>
      </c>
      <c r="N21" s="25"/>
      <c r="O21" s="22"/>
      <c r="P21" s="25"/>
      <c r="Q21" s="22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34" customFormat="1" ht="18.75" customHeight="1" x14ac:dyDescent="0.3">
      <c r="A22" s="20" t="s">
        <v>47</v>
      </c>
      <c r="B22" s="32" t="s">
        <v>48</v>
      </c>
      <c r="C22" s="22">
        <f t="shared" si="0"/>
        <v>18467</v>
      </c>
      <c r="D22" s="23">
        <f t="shared" si="0"/>
        <v>15774.659999999998</v>
      </c>
      <c r="E22" s="24">
        <f t="shared" si="1"/>
        <v>85.420804678615895</v>
      </c>
      <c r="F22" s="25">
        <v>3280</v>
      </c>
      <c r="G22" s="22">
        <v>3271.26</v>
      </c>
      <c r="H22" s="25">
        <v>5113</v>
      </c>
      <c r="I22" s="22">
        <v>3342.89</v>
      </c>
      <c r="J22" s="25">
        <v>5036</v>
      </c>
      <c r="K22" s="22">
        <v>1880.34</v>
      </c>
      <c r="L22" s="25">
        <v>1680</v>
      </c>
      <c r="M22" s="22">
        <v>2156.9499999999998</v>
      </c>
      <c r="N22" s="25">
        <v>1680</v>
      </c>
      <c r="O22" s="22">
        <v>2872.62</v>
      </c>
      <c r="P22" s="25">
        <v>1678</v>
      </c>
      <c r="Q22" s="22">
        <v>2250.6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s="34" customFormat="1" ht="18.75" customHeight="1" x14ac:dyDescent="0.3">
      <c r="A23" s="20" t="s">
        <v>49</v>
      </c>
      <c r="B23" s="32" t="s">
        <v>50</v>
      </c>
      <c r="C23" s="22">
        <f t="shared" si="0"/>
        <v>155200</v>
      </c>
      <c r="D23" s="23">
        <f t="shared" si="0"/>
        <v>92276.13</v>
      </c>
      <c r="E23" s="24">
        <f t="shared" si="1"/>
        <v>59.456269329896905</v>
      </c>
      <c r="F23" s="25">
        <v>43200</v>
      </c>
      <c r="G23" s="22"/>
      <c r="H23" s="25">
        <v>38400</v>
      </c>
      <c r="I23" s="22">
        <v>17908.45</v>
      </c>
      <c r="J23" s="25">
        <v>28800</v>
      </c>
      <c r="K23" s="22">
        <v>19437.27</v>
      </c>
      <c r="L23" s="25">
        <v>2400</v>
      </c>
      <c r="M23" s="22">
        <v>17534.27</v>
      </c>
      <c r="N23" s="25">
        <v>22400</v>
      </c>
      <c r="O23" s="22">
        <v>22941.31</v>
      </c>
      <c r="P23" s="25">
        <v>20000</v>
      </c>
      <c r="Q23" s="22">
        <v>14454.83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s="34" customFormat="1" ht="18.75" customHeight="1" x14ac:dyDescent="0.3">
      <c r="A24" s="20" t="s">
        <v>51</v>
      </c>
      <c r="B24" s="32" t="s">
        <v>52</v>
      </c>
      <c r="C24" s="22">
        <f t="shared" si="0"/>
        <v>26932</v>
      </c>
      <c r="D24" s="23">
        <f t="shared" si="0"/>
        <v>15128.289999999999</v>
      </c>
      <c r="E24" s="24">
        <f t="shared" si="1"/>
        <v>56.172174365067576</v>
      </c>
      <c r="F24" s="25">
        <v>5985</v>
      </c>
      <c r="G24" s="22"/>
      <c r="H24" s="25">
        <v>11969</v>
      </c>
      <c r="I24" s="22">
        <v>4136.9399999999996</v>
      </c>
      <c r="J24" s="25">
        <v>5985</v>
      </c>
      <c r="K24" s="22">
        <v>5498.04</v>
      </c>
      <c r="L24" s="25">
        <v>2993</v>
      </c>
      <c r="M24" s="22">
        <v>4061.92</v>
      </c>
      <c r="N24" s="25"/>
      <c r="O24" s="22">
        <v>1431.39</v>
      </c>
      <c r="P24" s="25"/>
      <c r="Q24" s="22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s="34" customFormat="1" ht="30.75" customHeight="1" x14ac:dyDescent="0.3">
      <c r="A25" s="30" t="s">
        <v>53</v>
      </c>
      <c r="B25" s="17" t="s">
        <v>54</v>
      </c>
      <c r="C25" s="9">
        <f>SUM(F25+H25+J25+L25+N25+P25+R25+T25+V25+X25+Z25+AB25)</f>
        <v>535409</v>
      </c>
      <c r="D25" s="10">
        <f t="shared" si="0"/>
        <v>492169.02</v>
      </c>
      <c r="E25" s="18">
        <f t="shared" si="1"/>
        <v>91.923934786303562</v>
      </c>
      <c r="F25" s="19">
        <f t="shared" ref="F25:J25" si="6">SUM(F26:F32)</f>
        <v>80120</v>
      </c>
      <c r="G25" s="9">
        <f t="shared" si="6"/>
        <v>26055.119999999999</v>
      </c>
      <c r="H25" s="35">
        <f t="shared" si="6"/>
        <v>80120</v>
      </c>
      <c r="I25" s="9">
        <f t="shared" si="6"/>
        <v>126332.95</v>
      </c>
      <c r="J25" s="19">
        <f t="shared" si="6"/>
        <v>175120</v>
      </c>
      <c r="K25" s="9">
        <f>SUM(K26:K32)</f>
        <v>99807.24</v>
      </c>
      <c r="L25" s="19">
        <f t="shared" ref="L25:P25" si="7">SUM(L26:L32)</f>
        <v>45120</v>
      </c>
      <c r="M25" s="9">
        <f>SUM(M26:M32)</f>
        <v>76873.259999999995</v>
      </c>
      <c r="N25" s="19">
        <f t="shared" si="7"/>
        <v>77465</v>
      </c>
      <c r="O25" s="9">
        <f>SUM(O26:O32)</f>
        <v>93040.09</v>
      </c>
      <c r="P25" s="19">
        <f t="shared" si="7"/>
        <v>77464</v>
      </c>
      <c r="Q25" s="9">
        <f>SUM(Q26:Q32)</f>
        <v>70060.36</v>
      </c>
      <c r="R25" s="36"/>
      <c r="S25" s="36"/>
      <c r="T25" s="36"/>
      <c r="U25" s="36"/>
      <c r="V25" s="36"/>
      <c r="W25" s="36"/>
      <c r="X25" s="37"/>
      <c r="Y25" s="37"/>
      <c r="Z25" s="36"/>
      <c r="AA25" s="9"/>
      <c r="AB25" s="36"/>
      <c r="AC25" s="36"/>
    </row>
    <row r="26" spans="1:29" s="34" customFormat="1" ht="17.25" customHeight="1" x14ac:dyDescent="0.3">
      <c r="A26" s="20" t="s">
        <v>55</v>
      </c>
      <c r="B26" s="32" t="s">
        <v>56</v>
      </c>
      <c r="C26" s="22">
        <f t="shared" si="0"/>
        <v>62985</v>
      </c>
      <c r="D26" s="23">
        <f t="shared" si="0"/>
        <v>62679.189999999995</v>
      </c>
      <c r="E26" s="24">
        <f t="shared" si="1"/>
        <v>99.514471699611008</v>
      </c>
      <c r="F26" s="25">
        <v>10630</v>
      </c>
      <c r="G26" s="22">
        <v>10620.46</v>
      </c>
      <c r="H26" s="22"/>
      <c r="I26" s="22"/>
      <c r="J26" s="22">
        <v>18000</v>
      </c>
      <c r="K26" s="22">
        <v>17745.95</v>
      </c>
      <c r="L26" s="25">
        <v>6650</v>
      </c>
      <c r="M26" s="22">
        <v>6646.26</v>
      </c>
      <c r="N26" s="25">
        <v>17105</v>
      </c>
      <c r="O26" s="22">
        <v>17104.2</v>
      </c>
      <c r="P26" s="25">
        <v>10600</v>
      </c>
      <c r="Q26" s="22">
        <v>10562.32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s="34" customFormat="1" ht="17.25" customHeight="1" x14ac:dyDescent="0.3">
      <c r="A27" s="20" t="s">
        <v>57</v>
      </c>
      <c r="B27" s="32" t="s">
        <v>58</v>
      </c>
      <c r="C27" s="22">
        <f t="shared" si="0"/>
        <v>27135</v>
      </c>
      <c r="D27" s="23">
        <f t="shared" si="0"/>
        <v>25636.04</v>
      </c>
      <c r="E27" s="24">
        <f t="shared" si="1"/>
        <v>94.475916712732626</v>
      </c>
      <c r="F27" s="25">
        <v>5100</v>
      </c>
      <c r="G27" s="22">
        <v>4097</v>
      </c>
      <c r="H27" s="22">
        <v>1605</v>
      </c>
      <c r="I27" s="22">
        <v>1602</v>
      </c>
      <c r="J27" s="22">
        <v>12000</v>
      </c>
      <c r="K27" s="22">
        <v>11596.04</v>
      </c>
      <c r="L27" s="25">
        <v>2910</v>
      </c>
      <c r="M27" s="22">
        <v>2905</v>
      </c>
      <c r="N27" s="25">
        <v>3000</v>
      </c>
      <c r="O27" s="22">
        <v>2925</v>
      </c>
      <c r="P27" s="25">
        <v>2520</v>
      </c>
      <c r="Q27" s="22">
        <v>2511</v>
      </c>
      <c r="R27" s="33"/>
      <c r="S27" s="38"/>
      <c r="T27" s="33"/>
      <c r="U27" s="33"/>
      <c r="V27" s="33"/>
      <c r="W27" s="33"/>
      <c r="X27" s="33"/>
      <c r="Y27" s="38"/>
      <c r="Z27" s="33"/>
      <c r="AA27" s="33"/>
      <c r="AB27" s="33"/>
      <c r="AC27" s="33"/>
    </row>
    <row r="28" spans="1:29" s="34" customFormat="1" ht="17.25" customHeight="1" x14ac:dyDescent="0.3">
      <c r="A28" s="20" t="s">
        <v>59</v>
      </c>
      <c r="B28" s="32" t="s">
        <v>60</v>
      </c>
      <c r="C28" s="22">
        <f t="shared" si="0"/>
        <v>34590</v>
      </c>
      <c r="D28" s="23">
        <f t="shared" si="0"/>
        <v>34128.65</v>
      </c>
      <c r="E28" s="24">
        <f t="shared" si="1"/>
        <v>98.666233015322348</v>
      </c>
      <c r="F28" s="25">
        <v>4110</v>
      </c>
      <c r="G28" s="22">
        <v>4106.88</v>
      </c>
      <c r="H28" s="22">
        <v>6900</v>
      </c>
      <c r="I28" s="22">
        <v>6898.6</v>
      </c>
      <c r="J28" s="22">
        <v>6000</v>
      </c>
      <c r="K28" s="22">
        <v>5671.31</v>
      </c>
      <c r="L28" s="25">
        <v>5800</v>
      </c>
      <c r="M28" s="22">
        <v>5757.86</v>
      </c>
      <c r="N28" s="25">
        <v>6200</v>
      </c>
      <c r="O28" s="22">
        <v>6123.36</v>
      </c>
      <c r="P28" s="25">
        <v>5580</v>
      </c>
      <c r="Q28" s="22">
        <v>5570.64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s="34" customFormat="1" ht="33.75" customHeight="1" x14ac:dyDescent="0.3">
      <c r="A29" s="20" t="s">
        <v>61</v>
      </c>
      <c r="B29" s="32" t="s">
        <v>81</v>
      </c>
      <c r="C29" s="22">
        <f t="shared" si="0"/>
        <v>346869</v>
      </c>
      <c r="D29" s="23">
        <f t="shared" si="0"/>
        <v>305897.05</v>
      </c>
      <c r="E29" s="24">
        <f t="shared" si="1"/>
        <v>88.188062352069508</v>
      </c>
      <c r="F29" s="25">
        <v>60280</v>
      </c>
      <c r="G29" s="22">
        <v>7230.78</v>
      </c>
      <c r="H29" s="22">
        <v>7785</v>
      </c>
      <c r="I29" s="22">
        <v>54004.26</v>
      </c>
      <c r="J29" s="22">
        <v>139120</v>
      </c>
      <c r="K29" s="22">
        <v>64793.94</v>
      </c>
      <c r="L29" s="25">
        <v>29760</v>
      </c>
      <c r="M29" s="22">
        <v>61564.14</v>
      </c>
      <c r="N29" s="25">
        <v>51160</v>
      </c>
      <c r="O29" s="22">
        <v>66887.53</v>
      </c>
      <c r="P29" s="25">
        <v>58764</v>
      </c>
      <c r="Q29" s="22">
        <v>51416.4</v>
      </c>
      <c r="R29" s="39"/>
      <c r="S29" s="39"/>
      <c r="T29" s="39"/>
      <c r="U29" s="39"/>
      <c r="V29" s="39"/>
      <c r="W29" s="22"/>
      <c r="X29" s="39"/>
      <c r="Y29" s="39"/>
      <c r="Z29" s="39"/>
      <c r="AA29" s="39"/>
      <c r="AB29" s="39"/>
      <c r="AC29" s="22"/>
    </row>
    <row r="30" spans="1:29" s="34" customFormat="1" ht="18" customHeight="1" x14ac:dyDescent="0.3">
      <c r="A30" s="20" t="s">
        <v>62</v>
      </c>
      <c r="B30" s="32" t="s">
        <v>63</v>
      </c>
      <c r="C30" s="22">
        <f t="shared" si="0"/>
        <v>63830</v>
      </c>
      <c r="D30" s="23">
        <f t="shared" si="0"/>
        <v>63828.09</v>
      </c>
      <c r="E30" s="24">
        <f t="shared" si="1"/>
        <v>99.997007676641076</v>
      </c>
      <c r="F30" s="25"/>
      <c r="G30" s="22"/>
      <c r="H30" s="40">
        <v>63830</v>
      </c>
      <c r="I30" s="22">
        <v>63828.09</v>
      </c>
      <c r="J30" s="22"/>
      <c r="K30" s="22"/>
      <c r="L30" s="25"/>
      <c r="M30" s="22"/>
      <c r="N30" s="22"/>
      <c r="O30" s="22"/>
      <c r="P30" s="22"/>
      <c r="Q30" s="22"/>
      <c r="R30" s="33"/>
      <c r="S30" s="38"/>
      <c r="T30" s="33"/>
      <c r="U30" s="33"/>
      <c r="V30" s="33"/>
      <c r="W30" s="33"/>
      <c r="X30" s="33"/>
      <c r="Y30" s="38"/>
      <c r="Z30" s="33"/>
      <c r="AA30" s="33"/>
      <c r="AB30" s="33"/>
      <c r="AC30" s="33"/>
    </row>
    <row r="31" spans="1:29" s="34" customFormat="1" ht="17.25" customHeight="1" x14ac:dyDescent="0.3">
      <c r="A31" s="30" t="s">
        <v>64</v>
      </c>
      <c r="B31" s="41" t="s">
        <v>65</v>
      </c>
      <c r="C31" s="9">
        <f t="shared" si="0"/>
        <v>0</v>
      </c>
      <c r="D31" s="10">
        <f t="shared" si="0"/>
        <v>0</v>
      </c>
      <c r="E31" s="24" t="e">
        <f t="shared" si="1"/>
        <v>#DIV/0!</v>
      </c>
      <c r="F31" s="19"/>
      <c r="G31" s="19"/>
      <c r="H31" s="19"/>
      <c r="I31" s="9"/>
      <c r="J31" s="19"/>
      <c r="K31" s="9"/>
      <c r="L31" s="19"/>
      <c r="M31" s="19"/>
      <c r="N31" s="19"/>
      <c r="O31" s="9"/>
      <c r="P31" s="19"/>
      <c r="Q31" s="9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s="34" customFormat="1" ht="18.75" customHeight="1" x14ac:dyDescent="0.3">
      <c r="A32" s="20" t="s">
        <v>66</v>
      </c>
      <c r="B32" s="32" t="s">
        <v>67</v>
      </c>
      <c r="C32" s="22">
        <f t="shared" si="0"/>
        <v>0</v>
      </c>
      <c r="D32" s="23">
        <f t="shared" si="0"/>
        <v>0</v>
      </c>
      <c r="E32" s="24" t="e">
        <f t="shared" si="1"/>
        <v>#DIV/0!</v>
      </c>
      <c r="F32" s="25"/>
      <c r="G32" s="25"/>
      <c r="H32" s="25"/>
      <c r="I32" s="22"/>
      <c r="J32" s="25"/>
      <c r="K32" s="22"/>
      <c r="L32" s="25"/>
      <c r="M32" s="25"/>
      <c r="N32" s="25"/>
      <c r="O32" s="22"/>
      <c r="P32" s="25"/>
      <c r="Q32" s="22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s="34" customFormat="1" ht="17.25" customHeight="1" x14ac:dyDescent="0.3">
      <c r="A33" s="30" t="s">
        <v>68</v>
      </c>
      <c r="B33" s="17" t="s">
        <v>69</v>
      </c>
      <c r="C33" s="9">
        <f>SUM(F33+H33+J33+L33+N33+P33+R33+T33+V33+X33+Z33+AB33)</f>
        <v>73532</v>
      </c>
      <c r="D33" s="10">
        <f t="shared" si="0"/>
        <v>30735.82</v>
      </c>
      <c r="E33" s="18">
        <f t="shared" si="1"/>
        <v>41.799243866615896</v>
      </c>
      <c r="F33" s="19">
        <f t="shared" ref="F33:K33" si="8">SUM(F34:F36)</f>
        <v>13402</v>
      </c>
      <c r="G33" s="9">
        <f t="shared" si="8"/>
        <v>6786.29</v>
      </c>
      <c r="H33" s="19">
        <f t="shared" si="8"/>
        <v>17749</v>
      </c>
      <c r="I33" s="9">
        <f t="shared" si="8"/>
        <v>12415.789999999999</v>
      </c>
      <c r="J33" s="19">
        <f t="shared" si="8"/>
        <v>16856</v>
      </c>
      <c r="K33" s="9">
        <f t="shared" si="8"/>
        <v>4525.24</v>
      </c>
      <c r="L33" s="19">
        <f t="shared" ref="L33:N33" si="9">SUM(L34:L36)</f>
        <v>8613</v>
      </c>
      <c r="M33" s="9">
        <f t="shared" si="9"/>
        <v>0</v>
      </c>
      <c r="N33" s="19">
        <f t="shared" si="9"/>
        <v>7405</v>
      </c>
      <c r="O33" s="9">
        <f>SUM(O34:O36)</f>
        <v>1451</v>
      </c>
      <c r="P33" s="19">
        <f>SUM(P34:P36)</f>
        <v>9507</v>
      </c>
      <c r="Q33" s="9">
        <f>SUM(Q34:Q36)</f>
        <v>5557.5</v>
      </c>
      <c r="R33" s="42">
        <f>SUM(R34:R36)</f>
        <v>0</v>
      </c>
      <c r="S33" s="42"/>
      <c r="T33" s="42"/>
      <c r="U33" s="42"/>
      <c r="V33" s="42"/>
      <c r="W33" s="42"/>
      <c r="X33" s="42">
        <f t="shared" ref="X33:AC33" si="10">SUM(X34:X36)</f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</row>
    <row r="34" spans="1:29" s="34" customFormat="1" ht="18" customHeight="1" x14ac:dyDescent="0.3">
      <c r="A34" s="20" t="s">
        <v>70</v>
      </c>
      <c r="B34" s="32" t="s">
        <v>71</v>
      </c>
      <c r="C34" s="22">
        <f t="shared" si="0"/>
        <v>19208</v>
      </c>
      <c r="D34" s="23">
        <f t="shared" si="0"/>
        <v>13100.9</v>
      </c>
      <c r="E34" s="24">
        <f t="shared" si="1"/>
        <v>68.205435235318618</v>
      </c>
      <c r="F34" s="25">
        <v>3202</v>
      </c>
      <c r="G34" s="22">
        <v>2401.29</v>
      </c>
      <c r="H34" s="25">
        <v>6201</v>
      </c>
      <c r="I34" s="22">
        <v>5065.7299999999996</v>
      </c>
      <c r="J34" s="25">
        <v>3202</v>
      </c>
      <c r="K34" s="22">
        <v>4523.88</v>
      </c>
      <c r="L34" s="25">
        <v>201</v>
      </c>
      <c r="M34" s="22"/>
      <c r="N34" s="25">
        <v>3201</v>
      </c>
      <c r="O34" s="22">
        <v>60</v>
      </c>
      <c r="P34" s="25">
        <v>3201</v>
      </c>
      <c r="Q34" s="22">
        <v>1050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s="34" customFormat="1" ht="18" customHeight="1" x14ac:dyDescent="0.3">
      <c r="A35" s="20" t="s">
        <v>72</v>
      </c>
      <c r="B35" s="43" t="s">
        <v>73</v>
      </c>
      <c r="C35" s="22">
        <f t="shared" si="0"/>
        <v>18900</v>
      </c>
      <c r="D35" s="23">
        <f t="shared" si="0"/>
        <v>7344</v>
      </c>
      <c r="E35" s="24">
        <f t="shared" si="1"/>
        <v>38.857142857142854</v>
      </c>
      <c r="F35" s="44"/>
      <c r="G35" s="45"/>
      <c r="H35" s="44">
        <v>7344</v>
      </c>
      <c r="I35" s="45">
        <v>7344</v>
      </c>
      <c r="J35" s="44">
        <v>9450</v>
      </c>
      <c r="K35" s="45"/>
      <c r="L35" s="44">
        <v>2106</v>
      </c>
      <c r="M35" s="45"/>
      <c r="N35" s="44"/>
      <c r="O35" s="45"/>
      <c r="P35" s="44"/>
      <c r="Q35" s="45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s="34" customFormat="1" ht="18" customHeight="1" x14ac:dyDescent="0.3">
      <c r="A36" s="46" t="s">
        <v>74</v>
      </c>
      <c r="B36" s="32" t="s">
        <v>75</v>
      </c>
      <c r="C36" s="22">
        <f t="shared" si="0"/>
        <v>35424</v>
      </c>
      <c r="D36" s="23">
        <f t="shared" si="0"/>
        <v>10290.92</v>
      </c>
      <c r="E36" s="24">
        <f t="shared" si="1"/>
        <v>29.050700090334235</v>
      </c>
      <c r="F36" s="44">
        <v>10200</v>
      </c>
      <c r="G36" s="45">
        <v>4385</v>
      </c>
      <c r="H36" s="44">
        <v>4204</v>
      </c>
      <c r="I36" s="45">
        <v>6.06</v>
      </c>
      <c r="J36" s="44">
        <v>4204</v>
      </c>
      <c r="K36" s="45">
        <v>1.36</v>
      </c>
      <c r="L36" s="44">
        <v>6306</v>
      </c>
      <c r="M36" s="45"/>
      <c r="N36" s="44">
        <v>4204</v>
      </c>
      <c r="O36" s="45">
        <v>1391</v>
      </c>
      <c r="P36" s="44">
        <v>6306</v>
      </c>
      <c r="Q36" s="45">
        <v>4507.5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s="51" customFormat="1" ht="21" customHeight="1" thickBot="1" x14ac:dyDescent="0.35">
      <c r="A37" s="47"/>
      <c r="B37" s="48" t="s">
        <v>76</v>
      </c>
      <c r="C37" s="9">
        <f t="shared" si="0"/>
        <v>15903074</v>
      </c>
      <c r="D37" s="10">
        <f t="shared" si="0"/>
        <v>15104349.57</v>
      </c>
      <c r="E37" s="18">
        <f t="shared" si="1"/>
        <v>94.977546919545233</v>
      </c>
      <c r="F37" s="19">
        <f t="shared" ref="F37:Q37" si="11">SUM(F33+F25+F20+F11+F10+F9)</f>
        <v>2656252</v>
      </c>
      <c r="G37" s="9">
        <f t="shared" si="11"/>
        <v>2256030.15</v>
      </c>
      <c r="H37" s="19">
        <f t="shared" si="11"/>
        <v>2800874</v>
      </c>
      <c r="I37" s="9">
        <f t="shared" si="11"/>
        <v>3051574.1399999997</v>
      </c>
      <c r="J37" s="19">
        <f t="shared" si="11"/>
        <v>3023686</v>
      </c>
      <c r="K37" s="9">
        <f t="shared" si="11"/>
        <v>2869540.3899999997</v>
      </c>
      <c r="L37" s="19">
        <f t="shared" si="11"/>
        <v>2314538</v>
      </c>
      <c r="M37" s="9">
        <f t="shared" si="11"/>
        <v>1800717.7</v>
      </c>
      <c r="N37" s="19">
        <f t="shared" si="11"/>
        <v>2572126</v>
      </c>
      <c r="O37" s="9">
        <f t="shared" si="11"/>
        <v>2642270.0499999998</v>
      </c>
      <c r="P37" s="19">
        <f t="shared" si="11"/>
        <v>2535598</v>
      </c>
      <c r="Q37" s="9">
        <f t="shared" si="11"/>
        <v>2484217.14</v>
      </c>
      <c r="R37" s="49">
        <f>SUM(R33+R25+R20+R11+R10+R9)</f>
        <v>0</v>
      </c>
      <c r="S37" s="49">
        <f t="shared" ref="S37:V37" si="12">SUM(S33+S25+S20+S11+S10+S9)</f>
        <v>0</v>
      </c>
      <c r="T37" s="49">
        <f t="shared" si="12"/>
        <v>0</v>
      </c>
      <c r="U37" s="50">
        <f>SUM(U33+U25+U20+U11+U10+U9)</f>
        <v>0</v>
      </c>
      <c r="V37" s="49">
        <f t="shared" si="12"/>
        <v>0</v>
      </c>
      <c r="W37" s="49">
        <f>SUM(W33+W25+W20+W11+W10+W9)</f>
        <v>0</v>
      </c>
      <c r="X37" s="49"/>
      <c r="Y37" s="50"/>
      <c r="Z37" s="49"/>
      <c r="AA37" s="50"/>
      <c r="AB37" s="49"/>
      <c r="AC37" s="50"/>
    </row>
    <row r="38" spans="1:29" s="34" customFormat="1" ht="18.75" x14ac:dyDescent="0.3">
      <c r="A38" s="52"/>
      <c r="B38" s="1"/>
      <c r="C38" s="1"/>
      <c r="D38" s="53"/>
      <c r="E38" s="2"/>
      <c r="F38" s="1"/>
      <c r="G38" s="1"/>
      <c r="H38" s="1"/>
      <c r="I38" s="1"/>
      <c r="J38" s="1"/>
      <c r="K38" s="1"/>
    </row>
    <row r="39" spans="1:29" s="34" customFormat="1" ht="18.75" x14ac:dyDescent="0.3">
      <c r="A39" s="52"/>
      <c r="B39" s="34" t="s">
        <v>77</v>
      </c>
      <c r="C39" s="54"/>
      <c r="D39" s="1"/>
      <c r="E39" s="55" t="s">
        <v>78</v>
      </c>
      <c r="F39" s="1"/>
      <c r="G39" s="1"/>
      <c r="I39" s="1"/>
      <c r="J39" s="1"/>
      <c r="K39" s="1"/>
    </row>
    <row r="40" spans="1:29" s="34" customFormat="1" ht="18.75" x14ac:dyDescent="0.3">
      <c r="A40" s="52"/>
      <c r="B40" s="1"/>
      <c r="C40" s="1"/>
      <c r="D40" s="1"/>
      <c r="E40" s="56"/>
      <c r="F40" s="1"/>
      <c r="G40" s="1"/>
      <c r="H40" s="1"/>
      <c r="I40" s="1"/>
      <c r="J40" s="1"/>
      <c r="K40" s="1"/>
    </row>
    <row r="41" spans="1:29" s="34" customFormat="1" ht="18.75" x14ac:dyDescent="0.3">
      <c r="A41" s="52"/>
      <c r="B41" s="1"/>
      <c r="C41" s="1"/>
      <c r="D41" s="1"/>
      <c r="E41" s="2"/>
      <c r="F41" s="1"/>
      <c r="G41" s="1"/>
      <c r="H41" s="1"/>
      <c r="I41" s="1"/>
      <c r="J41" s="1"/>
      <c r="K41" s="1"/>
    </row>
    <row r="42" spans="1:29" s="34" customFormat="1" ht="18.75" x14ac:dyDescent="0.3">
      <c r="A42" s="52"/>
      <c r="B42" s="1"/>
      <c r="C42" s="1"/>
      <c r="D42" s="1"/>
      <c r="E42" s="2"/>
      <c r="F42" s="1"/>
      <c r="G42" s="1"/>
      <c r="H42" s="1"/>
      <c r="I42" s="1"/>
      <c r="J42" s="1"/>
      <c r="K42" s="1"/>
    </row>
    <row r="43" spans="1:29" s="34" customFormat="1" ht="18.75" x14ac:dyDescent="0.3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</row>
    <row r="44" spans="1:29" s="34" customFormat="1" ht="18.75" x14ac:dyDescent="0.3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</row>
    <row r="45" spans="1:29" s="34" customFormat="1" ht="18.75" x14ac:dyDescent="0.3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</row>
    <row r="46" spans="1:29" s="34" customFormat="1" ht="18.75" x14ac:dyDescent="0.3">
      <c r="A46" s="3"/>
      <c r="B46" s="1"/>
      <c r="C46" s="1"/>
      <c r="D46" s="1"/>
      <c r="E46" s="2"/>
      <c r="F46" s="1"/>
      <c r="G46" s="1"/>
      <c r="H46" s="1"/>
      <c r="I46" s="1"/>
      <c r="J46" s="1"/>
      <c r="K46" s="3"/>
    </row>
    <row r="47" spans="1:29" s="34" customFormat="1" ht="18.75" x14ac:dyDescent="0.3">
      <c r="A47" s="3"/>
      <c r="B47" s="1"/>
      <c r="C47" s="1"/>
      <c r="D47" s="1"/>
      <c r="E47" s="2"/>
      <c r="F47" s="1"/>
      <c r="G47" s="1"/>
      <c r="H47" s="1"/>
      <c r="I47" s="1"/>
      <c r="J47" s="1"/>
      <c r="K47" s="3"/>
    </row>
    <row r="48" spans="1:29" s="34" customFormat="1" ht="18.75" x14ac:dyDescent="0.3">
      <c r="A48" s="3"/>
      <c r="B48" s="1"/>
      <c r="C48" s="1"/>
      <c r="D48" s="1"/>
      <c r="E48" s="2"/>
      <c r="F48" s="1"/>
      <c r="G48" s="1"/>
      <c r="H48" s="1"/>
      <c r="I48" s="1"/>
      <c r="J48" s="1"/>
      <c r="K48" s="3"/>
    </row>
    <row r="49" spans="2:10" x14ac:dyDescent="0.25">
      <c r="B49" s="1"/>
      <c r="C49" s="1"/>
      <c r="D49" s="1"/>
      <c r="E49" s="2"/>
      <c r="F49" s="1"/>
      <c r="G49" s="1"/>
      <c r="H49" s="1"/>
      <c r="I49" s="1"/>
      <c r="J49" s="1"/>
    </row>
    <row r="50" spans="2:10" x14ac:dyDescent="0.25">
      <c r="B50" s="1"/>
      <c r="C50" s="1"/>
      <c r="D50" s="1"/>
      <c r="E50" s="2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2"/>
      <c r="F51" s="1"/>
      <c r="G51" s="1"/>
      <c r="H51" s="1"/>
      <c r="I51" s="1"/>
      <c r="J51" s="1"/>
    </row>
    <row r="52" spans="2:10" x14ac:dyDescent="0.25">
      <c r="B52" s="1"/>
      <c r="C52" s="1"/>
      <c r="D52" s="1"/>
      <c r="E52" s="2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2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2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2"/>
      <c r="F55" s="1"/>
      <c r="G55" s="1"/>
      <c r="H55" s="1"/>
      <c r="I55" s="1"/>
      <c r="J55" s="1"/>
    </row>
    <row r="56" spans="2:10" x14ac:dyDescent="0.25">
      <c r="B56" s="1"/>
      <c r="C56" s="1"/>
      <c r="D56" s="1"/>
      <c r="E56" s="2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2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2"/>
      <c r="F58" s="1"/>
      <c r="G58" s="1"/>
      <c r="H58" s="1"/>
      <c r="I58" s="1"/>
      <c r="J58" s="1"/>
    </row>
    <row r="59" spans="2:10" x14ac:dyDescent="0.25">
      <c r="B59" s="1"/>
      <c r="C59" s="1"/>
      <c r="D59" s="1"/>
      <c r="E59" s="2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2"/>
      <c r="F60" s="1"/>
      <c r="G60" s="1"/>
      <c r="H60" s="1"/>
      <c r="I60" s="1"/>
      <c r="J60" s="1"/>
    </row>
    <row r="61" spans="2:10" x14ac:dyDescent="0.25">
      <c r="B61" s="1"/>
      <c r="C61" s="1"/>
      <c r="D61" s="1"/>
      <c r="E61" s="2"/>
      <c r="F61" s="1"/>
      <c r="G61" s="1"/>
      <c r="H61" s="1"/>
      <c r="I61" s="1"/>
      <c r="J61" s="1"/>
    </row>
    <row r="62" spans="2:10" x14ac:dyDescent="0.25">
      <c r="B62" s="1"/>
      <c r="C62" s="1"/>
      <c r="D62" s="1"/>
      <c r="E62" s="2"/>
      <c r="F62" s="1"/>
      <c r="G62" s="1"/>
      <c r="H62" s="1"/>
      <c r="I62" s="1"/>
      <c r="J62" s="1"/>
    </row>
    <row r="63" spans="2:10" x14ac:dyDescent="0.25">
      <c r="B63" s="1"/>
      <c r="C63" s="1"/>
      <c r="D63" s="1"/>
      <c r="E63" s="2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2"/>
      <c r="F64" s="1"/>
      <c r="G64" s="1"/>
      <c r="H64" s="1"/>
      <c r="I64" s="1"/>
      <c r="J64" s="1"/>
    </row>
    <row r="65" spans="2:10" x14ac:dyDescent="0.25">
      <c r="B65" s="1"/>
      <c r="C65" s="1"/>
      <c r="D65" s="1"/>
      <c r="E65" s="2"/>
      <c r="F65" s="1"/>
      <c r="G65" s="1"/>
      <c r="H65" s="1"/>
      <c r="I65" s="1"/>
      <c r="J65" s="1"/>
    </row>
    <row r="66" spans="2:10" x14ac:dyDescent="0.25">
      <c r="B66" s="1"/>
      <c r="C66" s="1"/>
      <c r="D66" s="1"/>
      <c r="E66" s="2"/>
      <c r="F66" s="1"/>
      <c r="G66" s="1"/>
      <c r="H66" s="1"/>
      <c r="I66" s="1"/>
      <c r="J66" s="1"/>
    </row>
    <row r="67" spans="2:10" x14ac:dyDescent="0.25">
      <c r="B67" s="1"/>
      <c r="C67" s="1"/>
      <c r="D67" s="1"/>
      <c r="E67" s="2"/>
      <c r="F67" s="1"/>
      <c r="G67" s="1"/>
      <c r="H67" s="1"/>
      <c r="I67" s="1"/>
      <c r="J67" s="1"/>
    </row>
    <row r="68" spans="2:10" x14ac:dyDescent="0.25">
      <c r="B68" s="1"/>
      <c r="C68" s="1"/>
      <c r="D68" s="1"/>
      <c r="E68" s="2"/>
      <c r="F68" s="1"/>
      <c r="G68" s="1"/>
      <c r="H68" s="1"/>
      <c r="I68" s="1"/>
      <c r="J68" s="1"/>
    </row>
    <row r="69" spans="2:10" x14ac:dyDescent="0.25">
      <c r="B69" s="1"/>
      <c r="C69" s="1"/>
      <c r="D69" s="1"/>
      <c r="E69" s="2"/>
      <c r="F69" s="1"/>
      <c r="G69" s="1"/>
      <c r="H69" s="1"/>
      <c r="I69" s="1"/>
      <c r="J69" s="1"/>
    </row>
    <row r="70" spans="2:10" x14ac:dyDescent="0.25">
      <c r="B70" s="1"/>
      <c r="C70" s="1"/>
      <c r="D70" s="1"/>
      <c r="E70" s="2"/>
      <c r="F70" s="1"/>
      <c r="G70" s="1"/>
      <c r="H70" s="1"/>
      <c r="I70" s="1"/>
      <c r="J70" s="1"/>
    </row>
    <row r="71" spans="2:10" x14ac:dyDescent="0.25">
      <c r="B71" s="1"/>
      <c r="C71" s="1"/>
      <c r="D71" s="1"/>
      <c r="E71" s="2"/>
      <c r="F71" s="1"/>
      <c r="G71" s="1"/>
      <c r="H71" s="1"/>
      <c r="I71" s="1"/>
      <c r="J71" s="1"/>
    </row>
    <row r="72" spans="2:10" x14ac:dyDescent="0.25">
      <c r="B72" s="1"/>
      <c r="C72" s="1"/>
      <c r="D72" s="1"/>
      <c r="E72" s="2"/>
      <c r="F72" s="1"/>
      <c r="G72" s="1"/>
      <c r="H72" s="1"/>
      <c r="I72" s="1"/>
      <c r="J72" s="1"/>
    </row>
    <row r="73" spans="2:10" x14ac:dyDescent="0.25">
      <c r="B73" s="1"/>
      <c r="C73" s="1"/>
      <c r="D73" s="1"/>
      <c r="E73" s="2"/>
      <c r="F73" s="1"/>
      <c r="G73" s="1"/>
      <c r="H73" s="1"/>
      <c r="I73" s="1"/>
      <c r="J73" s="1"/>
    </row>
    <row r="74" spans="2:10" x14ac:dyDescent="0.25">
      <c r="B74" s="1"/>
      <c r="C74" s="1"/>
      <c r="D74" s="1"/>
      <c r="E74" s="2"/>
      <c r="F74" s="1"/>
      <c r="G74" s="1"/>
      <c r="H74" s="1"/>
      <c r="I74" s="1"/>
      <c r="J74" s="1"/>
    </row>
    <row r="75" spans="2:10" x14ac:dyDescent="0.25">
      <c r="B75" s="1"/>
      <c r="C75" s="1"/>
      <c r="D75" s="1"/>
      <c r="E75" s="2"/>
      <c r="F75" s="1"/>
      <c r="G75" s="1"/>
      <c r="H75" s="1"/>
      <c r="I75" s="1"/>
      <c r="J75" s="1"/>
    </row>
    <row r="76" spans="2:10" x14ac:dyDescent="0.25">
      <c r="B76" s="1"/>
      <c r="C76" s="1"/>
      <c r="D76" s="1"/>
      <c r="E76" s="2"/>
      <c r="F76" s="1"/>
      <c r="G76" s="1"/>
      <c r="H76" s="1"/>
      <c r="I76" s="1"/>
      <c r="J76" s="1"/>
    </row>
    <row r="77" spans="2:10" x14ac:dyDescent="0.25">
      <c r="B77" s="1"/>
      <c r="C77" s="1"/>
      <c r="D77" s="1"/>
      <c r="E77" s="2"/>
      <c r="F77" s="1"/>
      <c r="G77" s="1"/>
      <c r="H77" s="1"/>
      <c r="I77" s="1"/>
      <c r="J77" s="1"/>
    </row>
    <row r="78" spans="2:10" x14ac:dyDescent="0.25">
      <c r="B78" s="1"/>
      <c r="C78" s="1"/>
      <c r="D78" s="1"/>
      <c r="E78" s="2"/>
      <c r="F78" s="1"/>
      <c r="G78" s="1"/>
      <c r="H78" s="1"/>
      <c r="I78" s="1"/>
      <c r="J78" s="1"/>
    </row>
    <row r="79" spans="2:10" x14ac:dyDescent="0.25">
      <c r="B79" s="1"/>
      <c r="C79" s="1"/>
      <c r="D79" s="1"/>
      <c r="E79" s="2"/>
      <c r="F79" s="1"/>
      <c r="G79" s="1"/>
      <c r="H79" s="1"/>
      <c r="I79" s="1"/>
      <c r="J79" s="1"/>
    </row>
    <row r="80" spans="2:10" x14ac:dyDescent="0.25">
      <c r="B80" s="1"/>
      <c r="C80" s="1"/>
      <c r="D80" s="1"/>
      <c r="E80" s="2"/>
      <c r="F80" s="1"/>
      <c r="G80" s="1"/>
      <c r="H80" s="1"/>
      <c r="I80" s="1"/>
      <c r="J80" s="1"/>
    </row>
    <row r="81" spans="2:10" x14ac:dyDescent="0.25">
      <c r="B81" s="1"/>
      <c r="C81" s="1"/>
      <c r="D81" s="1"/>
      <c r="E81" s="2"/>
      <c r="F81" s="1"/>
      <c r="G81" s="1"/>
      <c r="H81" s="1"/>
      <c r="I81" s="1"/>
      <c r="J81" s="1"/>
    </row>
    <row r="82" spans="2:10" x14ac:dyDescent="0.25">
      <c r="B82" s="1"/>
      <c r="C82" s="1"/>
      <c r="D82" s="1"/>
      <c r="E82" s="2"/>
      <c r="F82" s="1"/>
      <c r="G82" s="1"/>
      <c r="H82" s="1"/>
      <c r="I82" s="1"/>
      <c r="J82" s="1"/>
    </row>
    <row r="83" spans="2:10" x14ac:dyDescent="0.25">
      <c r="B83" s="1"/>
      <c r="C83" s="1"/>
      <c r="D83" s="1"/>
      <c r="E83" s="2"/>
      <c r="F83" s="1"/>
      <c r="G83" s="1"/>
      <c r="H83" s="1"/>
      <c r="I83" s="1"/>
      <c r="J83" s="1"/>
    </row>
    <row r="84" spans="2:10" x14ac:dyDescent="0.25">
      <c r="B84" s="1"/>
      <c r="C84" s="1"/>
      <c r="D84" s="1"/>
      <c r="E84" s="2"/>
      <c r="F84" s="1"/>
      <c r="G84" s="1"/>
      <c r="H84" s="1"/>
      <c r="I84" s="1"/>
      <c r="J84" s="1"/>
    </row>
    <row r="85" spans="2:10" x14ac:dyDescent="0.25">
      <c r="B85" s="1"/>
      <c r="C85" s="1"/>
      <c r="D85" s="1"/>
      <c r="E85" s="2"/>
      <c r="F85" s="1"/>
      <c r="G85" s="1"/>
      <c r="H85" s="1"/>
      <c r="I85" s="1"/>
      <c r="J85" s="1"/>
    </row>
    <row r="86" spans="2:10" x14ac:dyDescent="0.25">
      <c r="B86" s="1"/>
      <c r="C86" s="1"/>
      <c r="D86" s="1"/>
      <c r="E86" s="2"/>
      <c r="F86" s="1"/>
      <c r="G86" s="1"/>
      <c r="H86" s="1"/>
      <c r="I86" s="1"/>
      <c r="J86" s="1"/>
    </row>
    <row r="87" spans="2:10" x14ac:dyDescent="0.25">
      <c r="B87" s="1"/>
      <c r="C87" s="1"/>
      <c r="D87" s="1"/>
      <c r="E87" s="2"/>
      <c r="F87" s="1"/>
      <c r="G87" s="1"/>
      <c r="H87" s="1"/>
      <c r="I87" s="1"/>
      <c r="J87" s="1"/>
    </row>
    <row r="88" spans="2:10" x14ac:dyDescent="0.25">
      <c r="B88" s="1"/>
      <c r="C88" s="1"/>
      <c r="D88" s="1"/>
      <c r="E88" s="2"/>
      <c r="F88" s="1"/>
      <c r="G88" s="1"/>
      <c r="H88" s="1"/>
      <c r="I88" s="1"/>
      <c r="J88" s="1"/>
    </row>
    <row r="89" spans="2:10" x14ac:dyDescent="0.25">
      <c r="B89" s="1"/>
      <c r="C89" s="1"/>
      <c r="D89" s="1"/>
      <c r="E89" s="2"/>
      <c r="F89" s="1"/>
      <c r="G89" s="1"/>
      <c r="H89" s="1"/>
      <c r="I89" s="1"/>
      <c r="J89" s="1"/>
    </row>
    <row r="90" spans="2:10" x14ac:dyDescent="0.25">
      <c r="B90" s="1"/>
      <c r="C90" s="1"/>
      <c r="D90" s="1"/>
      <c r="E90" s="2"/>
      <c r="F90" s="1"/>
      <c r="G90" s="1"/>
      <c r="H90" s="1"/>
      <c r="I90" s="1"/>
      <c r="J90" s="1"/>
    </row>
    <row r="91" spans="2:10" x14ac:dyDescent="0.25">
      <c r="B91" s="1"/>
      <c r="C91" s="1"/>
      <c r="D91" s="1"/>
      <c r="E91" s="2"/>
      <c r="F91" s="1"/>
      <c r="G91" s="1"/>
      <c r="H91" s="1"/>
      <c r="I91" s="1"/>
      <c r="J91" s="1"/>
    </row>
    <row r="92" spans="2:10" x14ac:dyDescent="0.25">
      <c r="B92" s="1"/>
      <c r="C92" s="1"/>
      <c r="D92" s="1"/>
      <c r="E92" s="2"/>
      <c r="F92" s="1"/>
      <c r="G92" s="1"/>
      <c r="H92" s="1"/>
      <c r="I92" s="1"/>
      <c r="J92" s="1"/>
    </row>
    <row r="93" spans="2:10" x14ac:dyDescent="0.25">
      <c r="B93" s="1"/>
      <c r="C93" s="1"/>
      <c r="D93" s="1"/>
      <c r="E93" s="2"/>
      <c r="F93" s="1"/>
      <c r="G93" s="1"/>
      <c r="H93" s="1"/>
      <c r="I93" s="1"/>
      <c r="J93" s="1"/>
    </row>
    <row r="94" spans="2:10" x14ac:dyDescent="0.25">
      <c r="B94" s="1"/>
      <c r="C94" s="1"/>
      <c r="D94" s="1"/>
      <c r="E94" s="2"/>
      <c r="F94" s="1"/>
      <c r="G94" s="1"/>
      <c r="H94" s="1"/>
      <c r="I94" s="1"/>
      <c r="J94" s="1"/>
    </row>
    <row r="95" spans="2:10" x14ac:dyDescent="0.25">
      <c r="B95" s="1"/>
      <c r="C95" s="1"/>
      <c r="D95" s="1"/>
      <c r="E95" s="2"/>
      <c r="F95" s="1"/>
      <c r="G95" s="1"/>
      <c r="H95" s="1"/>
      <c r="I95" s="1"/>
      <c r="J95" s="1"/>
    </row>
    <row r="96" spans="2:10" x14ac:dyDescent="0.25">
      <c r="B96" s="1"/>
      <c r="C96" s="1"/>
      <c r="D96" s="1"/>
      <c r="E96" s="2"/>
      <c r="F96" s="1"/>
      <c r="G96" s="1"/>
      <c r="H96" s="1"/>
      <c r="I96" s="1"/>
      <c r="J96" s="1"/>
    </row>
    <row r="97" spans="2:10" x14ac:dyDescent="0.25">
      <c r="B97" s="1"/>
      <c r="C97" s="1"/>
      <c r="D97" s="1"/>
      <c r="E97" s="2"/>
      <c r="F97" s="1"/>
      <c r="G97" s="1"/>
      <c r="H97" s="1"/>
      <c r="I97" s="1"/>
      <c r="J97" s="1"/>
    </row>
    <row r="98" spans="2:10" x14ac:dyDescent="0.25">
      <c r="B98" s="1"/>
      <c r="C98" s="1"/>
      <c r="D98" s="1"/>
      <c r="E98" s="2"/>
      <c r="F98" s="1"/>
      <c r="G98" s="1"/>
      <c r="H98" s="1"/>
      <c r="I98" s="1"/>
      <c r="J98" s="1"/>
    </row>
    <row r="99" spans="2:10" x14ac:dyDescent="0.25">
      <c r="B99" s="1"/>
      <c r="C99" s="1"/>
      <c r="D99" s="1"/>
      <c r="E99" s="2"/>
      <c r="F99" s="1"/>
      <c r="G99" s="1"/>
      <c r="H99" s="1"/>
      <c r="I99" s="1"/>
      <c r="J99" s="1"/>
    </row>
    <row r="100" spans="2:10" x14ac:dyDescent="0.25">
      <c r="B100" s="1"/>
      <c r="C100" s="1"/>
      <c r="D100" s="1"/>
      <c r="E100" s="2"/>
      <c r="F100" s="1"/>
      <c r="G100" s="1"/>
      <c r="H100" s="1"/>
      <c r="I100" s="1"/>
      <c r="J100" s="1"/>
    </row>
    <row r="101" spans="2:10" x14ac:dyDescent="0.25">
      <c r="B101" s="1"/>
      <c r="C101" s="1"/>
      <c r="D101" s="1"/>
      <c r="E101" s="2"/>
      <c r="F101" s="1"/>
      <c r="G101" s="1"/>
      <c r="H101" s="1"/>
      <c r="I101" s="1"/>
      <c r="J101" s="1"/>
    </row>
    <row r="102" spans="2:10" x14ac:dyDescent="0.25">
      <c r="B102" s="1"/>
      <c r="C102" s="1"/>
      <c r="D102" s="1"/>
      <c r="E102" s="2"/>
      <c r="F102" s="1"/>
      <c r="G102" s="1"/>
      <c r="H102" s="1"/>
      <c r="I102" s="1"/>
      <c r="J102" s="1"/>
    </row>
    <row r="103" spans="2:10" x14ac:dyDescent="0.25">
      <c r="B103" s="1"/>
      <c r="C103" s="1"/>
      <c r="D103" s="1"/>
      <c r="E103" s="2"/>
      <c r="F103" s="1"/>
      <c r="G103" s="1"/>
      <c r="H103" s="1"/>
      <c r="I103" s="1"/>
      <c r="J103" s="1"/>
    </row>
    <row r="104" spans="2:10" x14ac:dyDescent="0.25">
      <c r="B104" s="1"/>
      <c r="C104" s="1"/>
      <c r="D104" s="1"/>
      <c r="E104" s="2"/>
      <c r="F104" s="1"/>
      <c r="G104" s="1"/>
      <c r="H104" s="1"/>
      <c r="I104" s="1"/>
      <c r="J104" s="1"/>
    </row>
    <row r="105" spans="2:10" x14ac:dyDescent="0.25">
      <c r="B105" s="1"/>
      <c r="C105" s="1"/>
      <c r="D105" s="1"/>
      <c r="E105" s="2"/>
      <c r="F105" s="1"/>
      <c r="G105" s="1"/>
      <c r="H105" s="1"/>
      <c r="I105" s="1"/>
      <c r="J105" s="1"/>
    </row>
    <row r="106" spans="2:10" x14ac:dyDescent="0.25">
      <c r="B106" s="1"/>
      <c r="C106" s="1"/>
      <c r="D106" s="1"/>
      <c r="E106" s="2"/>
      <c r="F106" s="1"/>
      <c r="G106" s="1"/>
      <c r="H106" s="1"/>
      <c r="I106" s="1"/>
      <c r="J106" s="1"/>
    </row>
    <row r="107" spans="2:10" x14ac:dyDescent="0.25">
      <c r="B107" s="1"/>
      <c r="C107" s="1"/>
      <c r="D107" s="1"/>
      <c r="E107" s="2"/>
      <c r="F107" s="1"/>
      <c r="G107" s="1"/>
      <c r="H107" s="1"/>
      <c r="I107" s="1"/>
      <c r="J107" s="1"/>
    </row>
    <row r="108" spans="2:10" x14ac:dyDescent="0.25">
      <c r="B108" s="1"/>
      <c r="C108" s="1"/>
      <c r="D108" s="1"/>
      <c r="E108" s="2"/>
      <c r="F108" s="1"/>
      <c r="G108" s="1"/>
      <c r="H108" s="1"/>
      <c r="I108" s="1"/>
      <c r="J108" s="1"/>
    </row>
    <row r="109" spans="2:10" x14ac:dyDescent="0.25">
      <c r="B109" s="1"/>
      <c r="C109" s="1"/>
      <c r="D109" s="1"/>
      <c r="E109" s="2"/>
      <c r="F109" s="1"/>
      <c r="G109" s="1"/>
      <c r="H109" s="1"/>
      <c r="I109" s="1"/>
      <c r="J109" s="1"/>
    </row>
    <row r="110" spans="2:10" x14ac:dyDescent="0.25">
      <c r="B110" s="1"/>
      <c r="C110" s="1"/>
      <c r="D110" s="1"/>
      <c r="E110" s="2"/>
      <c r="F110" s="1"/>
      <c r="G110" s="1"/>
      <c r="H110" s="1"/>
      <c r="I110" s="1"/>
      <c r="J110" s="1"/>
    </row>
    <row r="111" spans="2:10" x14ac:dyDescent="0.25">
      <c r="B111" s="1"/>
      <c r="C111" s="1"/>
      <c r="D111" s="1"/>
      <c r="E111" s="2"/>
      <c r="F111" s="1"/>
      <c r="G111" s="1"/>
      <c r="H111" s="1"/>
      <c r="I111" s="1"/>
      <c r="J111" s="1"/>
    </row>
    <row r="112" spans="2:10" x14ac:dyDescent="0.25">
      <c r="B112" s="1"/>
      <c r="C112" s="1"/>
      <c r="D112" s="1"/>
      <c r="E112" s="2"/>
      <c r="F112" s="1"/>
      <c r="G112" s="1"/>
      <c r="H112" s="1"/>
      <c r="I112" s="1"/>
      <c r="J112" s="1"/>
    </row>
    <row r="113" spans="2:10" x14ac:dyDescent="0.25">
      <c r="B113" s="1"/>
      <c r="C113" s="1"/>
      <c r="D113" s="1"/>
      <c r="E113" s="2"/>
      <c r="F113" s="1"/>
      <c r="G113" s="1"/>
      <c r="H113" s="1"/>
      <c r="I113" s="1"/>
      <c r="J113" s="1"/>
    </row>
    <row r="114" spans="2:10" x14ac:dyDescent="0.25">
      <c r="B114" s="1"/>
      <c r="C114" s="1"/>
      <c r="D114" s="1"/>
      <c r="E114" s="2"/>
      <c r="F114" s="1"/>
      <c r="G114" s="1"/>
      <c r="H114" s="1"/>
      <c r="I114" s="1"/>
      <c r="J114" s="1"/>
    </row>
    <row r="115" spans="2:10" x14ac:dyDescent="0.25">
      <c r="B115" s="1"/>
      <c r="C115" s="1"/>
      <c r="D115" s="1"/>
      <c r="E115" s="2"/>
      <c r="F115" s="1"/>
      <c r="G115" s="1"/>
      <c r="H115" s="1"/>
      <c r="I115" s="1"/>
      <c r="J115" s="1"/>
    </row>
    <row r="116" spans="2:10" x14ac:dyDescent="0.25">
      <c r="B116" s="1"/>
      <c r="C116" s="1"/>
      <c r="D116" s="1"/>
      <c r="E116" s="2"/>
      <c r="F116" s="1"/>
      <c r="G116" s="1"/>
      <c r="H116" s="1"/>
      <c r="I116" s="1"/>
      <c r="J116" s="1"/>
    </row>
    <row r="117" spans="2:10" x14ac:dyDescent="0.25">
      <c r="B117" s="1"/>
      <c r="C117" s="1"/>
      <c r="D117" s="1"/>
      <c r="E117" s="2"/>
      <c r="F117" s="1"/>
      <c r="G117" s="1"/>
      <c r="H117" s="1"/>
      <c r="I117" s="1"/>
      <c r="J117" s="1"/>
    </row>
    <row r="118" spans="2:10" x14ac:dyDescent="0.25">
      <c r="B118" s="1"/>
      <c r="C118" s="1"/>
      <c r="D118" s="1"/>
      <c r="E118" s="2"/>
      <c r="F118" s="1"/>
      <c r="G118" s="1"/>
      <c r="H118" s="1"/>
      <c r="I118" s="1"/>
      <c r="J118" s="1"/>
    </row>
    <row r="119" spans="2:10" x14ac:dyDescent="0.25">
      <c r="B119" s="1"/>
      <c r="C119" s="1"/>
      <c r="D119" s="1"/>
      <c r="E119" s="2"/>
      <c r="F119" s="1"/>
      <c r="G119" s="1"/>
      <c r="H119" s="1"/>
      <c r="I119" s="1"/>
      <c r="J119" s="1"/>
    </row>
    <row r="120" spans="2:10" x14ac:dyDescent="0.25">
      <c r="B120" s="1"/>
      <c r="C120" s="1"/>
      <c r="D120" s="1"/>
      <c r="E120" s="2"/>
      <c r="F120" s="1"/>
      <c r="G120" s="1"/>
      <c r="H120" s="1"/>
      <c r="I120" s="1"/>
      <c r="J120" s="1"/>
    </row>
  </sheetData>
  <mergeCells count="29">
    <mergeCell ref="A4:K4"/>
    <mergeCell ref="P1:Q1"/>
    <mergeCell ref="J1:K1"/>
    <mergeCell ref="V1:W1"/>
    <mergeCell ref="AB1:AC1"/>
    <mergeCell ref="A2:K2"/>
    <mergeCell ref="A3:K3"/>
    <mergeCell ref="H5:I5"/>
    <mergeCell ref="T5:U5"/>
    <mergeCell ref="Z5:AA5"/>
    <mergeCell ref="A6:A8"/>
    <mergeCell ref="B6:B8"/>
    <mergeCell ref="C6:E7"/>
    <mergeCell ref="F6:K6"/>
    <mergeCell ref="L6:Q6"/>
    <mergeCell ref="R6:W6"/>
    <mergeCell ref="X6:AC6"/>
    <mergeCell ref="AB7:AC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2020-07-17T10:39:43Z</dcterms:modified>
</cp:coreProperties>
</file>