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920" activeTab="0"/>
  </bookViews>
  <sheets>
    <sheet name="звіт" sheetId="1" r:id="rId1"/>
  </sheets>
  <definedNames>
    <definedName name="_xlnm.Print_Area" localSheetId="0">'звіт'!$A$1:$R$29</definedName>
  </definedNames>
  <calcPr fullCalcOnLoad="1"/>
</workbook>
</file>

<file path=xl/sharedStrings.xml><?xml version="1.0" encoding="utf-8"?>
<sst xmlns="http://schemas.openxmlformats.org/spreadsheetml/2006/main" count="60" uniqueCount="42">
  <si>
    <t>назва комунального підприємства</t>
  </si>
  <si>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</si>
  <si>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</si>
  <si>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</si>
  <si>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</si>
  <si>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</si>
  <si>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</si>
  <si>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</si>
  <si>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</si>
  <si>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Заробітна плата</t>
  </si>
  <si>
    <t>Нарахування на заробітну плату</t>
  </si>
  <si>
    <t>Матеріали-всього</t>
  </si>
  <si>
    <t>з них</t>
  </si>
  <si>
    <t>Оплата послуг (крім комунальних)-всього</t>
  </si>
  <si>
    <t>1.1</t>
  </si>
  <si>
    <t>1.2</t>
  </si>
  <si>
    <t>1.3</t>
  </si>
  <si>
    <t>1.3.1</t>
  </si>
  <si>
    <t>1.4</t>
  </si>
  <si>
    <t>Інші видатки-всього</t>
  </si>
  <si>
    <t>підпис</t>
  </si>
  <si>
    <t>інші (крупні суми розшифрувати): видатки на відрядження</t>
  </si>
  <si>
    <t>Назва видатків, об'єктів</t>
  </si>
  <si>
    <t xml:space="preserve"> </t>
  </si>
  <si>
    <t>ВСЬОГО (тис.грн.):</t>
  </si>
  <si>
    <t>Залишок (тис.грн.)</t>
  </si>
  <si>
    <t>Видатки (благоустрій, зовнішнє освітлення, тощо)-всього (тис.грн.):</t>
  </si>
  <si>
    <t>КП "Павлоград-Світло" ПМР</t>
  </si>
  <si>
    <t>1.4.1</t>
  </si>
  <si>
    <t>КПКВКМБ 1217693</t>
  </si>
  <si>
    <t>інші послуги (крупні суми розшифрувати): обслуговування комп. техніки, навчання; програмне забезпечення</t>
  </si>
  <si>
    <t xml:space="preserve">Керівник                                                                                                                                                                                                                   </t>
  </si>
  <si>
    <t>1.5</t>
  </si>
  <si>
    <t>1.5.1</t>
  </si>
  <si>
    <t>інші (розшифрувати) : канцтовари, офісні меблі, комп'ютерне обладнання та ін.</t>
  </si>
  <si>
    <t>квітень</t>
  </si>
  <si>
    <t xml:space="preserve">Звіт про використання бюджетних коштів </t>
  </si>
  <si>
    <t>травень</t>
  </si>
  <si>
    <t>червень</t>
  </si>
  <si>
    <t>І півріччя 2020 року</t>
  </si>
  <si>
    <t>за І півріччя 2020 року</t>
  </si>
  <si>
    <t>Чабан Н.А.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</si>
</sst>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0000000"/>
    <numFmt numFmtId="187" formatCode="0.000000000"/>
    <numFmt numFmtId="188" formatCode="0.00000000"/>
    <numFmt numFmtId="189" formatCode="[$-FC19]d\ mmmm\ yyyy\ &quot;г.&quot;"/>
    <numFmt numFmtId="190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5"/>
      <name val="Times New Roman"/>
      <family val="1"/>
    </font>
    <font>
      <i/>
      <sz val="30"/>
      <name val="Times New Roman"/>
      <family val="1"/>
    </font>
    <font>
      <sz val="35"/>
      <name val="Times New Roman"/>
      <family val="1"/>
    </font>
    <font>
      <b/>
      <sz val="55"/>
      <name val="Times New Roman"/>
      <family val="1"/>
    </font>
    <font>
      <u val="single"/>
      <sz val="52"/>
      <name val="Times New Roman"/>
      <family val="1"/>
    </font>
    <font>
      <sz val="48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b/>
      <sz val="32"/>
      <name val="Times New Roman"/>
      <family val="1"/>
    </font>
    <font>
      <sz val="40"/>
      <name val="Times New Roman"/>
      <family val="1"/>
    </font>
    <font>
      <sz val="4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textRotation="90"/>
    </xf>
    <xf numFmtId="49" fontId="9" fillId="0" borderId="10" xfId="0" applyNumberFormat="1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49" fontId="10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justify" vertical="center"/>
    </xf>
    <xf numFmtId="190" fontId="49" fillId="33" borderId="13" xfId="0" applyNumberFormat="1" applyFont="1" applyFill="1" applyBorder="1" applyAlignment="1">
      <alignment horizontal="center" vertical="center"/>
    </xf>
    <xf numFmtId="190" fontId="10" fillId="33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justify" vertical="center"/>
    </xf>
    <xf numFmtId="190" fontId="49" fillId="0" borderId="16" xfId="0" applyNumberFormat="1" applyFont="1" applyFill="1" applyBorder="1" applyAlignment="1">
      <alignment horizontal="center" vertical="center"/>
    </xf>
    <xf numFmtId="190" fontId="49" fillId="0" borderId="16" xfId="0" applyNumberFormat="1" applyFont="1" applyBorder="1" applyAlignment="1">
      <alignment horizontal="center" vertical="center"/>
    </xf>
    <xf numFmtId="190" fontId="49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90" fontId="49" fillId="0" borderId="0" xfId="0" applyNumberFormat="1" applyFont="1" applyFill="1" applyBorder="1" applyAlignment="1">
      <alignment horizontal="center" vertical="center"/>
    </xf>
    <xf numFmtId="190" fontId="49" fillId="0" borderId="17" xfId="0" applyNumberFormat="1" applyFont="1" applyFill="1" applyBorder="1" applyAlignment="1">
      <alignment horizontal="center" vertical="center"/>
    </xf>
    <xf numFmtId="190" fontId="49" fillId="0" borderId="19" xfId="0" applyNumberFormat="1" applyFont="1" applyFill="1" applyBorder="1" applyAlignment="1">
      <alignment horizontal="center" vertical="center"/>
    </xf>
    <xf numFmtId="190" fontId="10" fillId="0" borderId="20" xfId="0" applyNumberFormat="1" applyFont="1" applyFill="1" applyBorder="1" applyAlignment="1">
      <alignment horizontal="center" vertical="center"/>
    </xf>
    <xf numFmtId="190" fontId="10" fillId="0" borderId="18" xfId="0" applyNumberFormat="1" applyFont="1" applyFill="1" applyBorder="1" applyAlignment="1">
      <alignment horizontal="center" vertical="center"/>
    </xf>
    <xf numFmtId="49" fontId="10" fillId="34" borderId="15" xfId="0" applyNumberFormat="1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justify" vertical="center"/>
    </xf>
    <xf numFmtId="190" fontId="49" fillId="34" borderId="16" xfId="0" applyNumberFormat="1" applyFont="1" applyFill="1" applyBorder="1" applyAlignment="1">
      <alignment horizontal="center" vertical="center"/>
    </xf>
    <xf numFmtId="190" fontId="10" fillId="34" borderId="16" xfId="0" applyNumberFormat="1" applyFont="1" applyFill="1" applyBorder="1" applyAlignment="1">
      <alignment horizontal="center" vertical="center"/>
    </xf>
    <xf numFmtId="190" fontId="10" fillId="34" borderId="20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190" fontId="10" fillId="34" borderId="18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49" fontId="10" fillId="33" borderId="21" xfId="0" applyNumberFormat="1" applyFont="1" applyFill="1" applyBorder="1" applyAlignment="1">
      <alignment horizontal="center" vertical="center"/>
    </xf>
    <xf numFmtId="180" fontId="10" fillId="33" borderId="10" xfId="0" applyNumberFormat="1" applyFont="1" applyFill="1" applyBorder="1" applyAlignment="1">
      <alignment horizontal="center" vertical="center"/>
    </xf>
    <xf numFmtId="190" fontId="49" fillId="33" borderId="10" xfId="0" applyNumberFormat="1" applyFont="1" applyFill="1" applyBorder="1" applyAlignment="1">
      <alignment horizontal="center" vertical="center"/>
    </xf>
    <xf numFmtId="190" fontId="10" fillId="33" borderId="22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justify" vertical="center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abSelected="1" zoomScale="40" zoomScaleNormal="40" zoomScalePageLayoutView="0" workbookViewId="0" topLeftCell="A13">
      <selection activeCell="G24" sqref="G24"/>
    </sheetView>
  </sheetViews>
  <sheetFormatPr defaultColWidth="9.00390625" defaultRowHeight="12.75"/>
  <cols>
    <col min="1" max="1" width="16.75390625" style="4" customWidth="1"/>
    <col min="2" max="2" width="105.00390625" style="0" customWidth="1"/>
    <col min="3" max="3" width="23.00390625" style="0" customWidth="1"/>
    <col min="4" max="4" width="22.25390625" style="0" customWidth="1"/>
    <col min="5" max="5" width="23.00390625" style="0" customWidth="1"/>
    <col min="6" max="6" width="19.00390625" style="0" customWidth="1"/>
    <col min="7" max="7" width="19.25390625" style="0" customWidth="1"/>
    <col min="8" max="8" width="19.375" style="0" customWidth="1"/>
    <col min="9" max="9" width="20.375" style="0" customWidth="1"/>
    <col min="10" max="10" width="20.125" style="0" customWidth="1"/>
    <col min="11" max="17" width="20.375" style="0" customWidth="1"/>
    <col min="18" max="18" width="26.375" style="0" customWidth="1"/>
  </cols>
  <sheetData>
    <row r="1" spans="1:18" ht="74.25" customHeight="1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70.5" customHeight="1">
      <c r="A2" s="41" t="s">
        <v>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70.5" customHeight="1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36.75" customHeight="1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66.75" customHeight="1" thickBot="1">
      <c r="A5" s="52" t="s">
        <v>29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55.5" customHeight="1">
      <c r="A6" s="49" t="s">
        <v>1</v>
      </c>
      <c r="B6" s="46" t="s">
        <v>22</v>
      </c>
      <c r="C6" s="53" t="s">
        <v>39</v>
      </c>
      <c r="D6" s="54"/>
      <c r="E6" s="55"/>
      <c r="F6" s="66" t="s">
        <v>5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59" t="s">
        <v>25</v>
      </c>
    </row>
    <row r="7" spans="1:18" ht="60" customHeight="1">
      <c r="A7" s="50"/>
      <c r="B7" s="47"/>
      <c r="C7" s="56"/>
      <c r="D7" s="57"/>
      <c r="E7" s="58"/>
      <c r="F7" s="44" t="s">
        <v>6</v>
      </c>
      <c r="G7" s="45"/>
      <c r="H7" s="44" t="s">
        <v>7</v>
      </c>
      <c r="I7" s="45"/>
      <c r="J7" s="44" t="s">
        <v>8</v>
      </c>
      <c r="K7" s="45"/>
      <c r="L7" s="44" t="s">
        <v>35</v>
      </c>
      <c r="M7" s="45"/>
      <c r="N7" s="63" t="s">
        <v>37</v>
      </c>
      <c r="O7" s="64"/>
      <c r="P7" s="44" t="s">
        <v>38</v>
      </c>
      <c r="Q7" s="45"/>
      <c r="R7" s="60"/>
    </row>
    <row r="8" spans="1:18" ht="217.5" customHeight="1" thickBot="1">
      <c r="A8" s="51"/>
      <c r="B8" s="48"/>
      <c r="C8" s="6" t="s">
        <v>2</v>
      </c>
      <c r="D8" s="6" t="s">
        <v>3</v>
      </c>
      <c r="E8" s="7" t="s">
        <v>4</v>
      </c>
      <c r="F8" s="6" t="s">
        <v>2</v>
      </c>
      <c r="G8" s="6" t="s">
        <v>3</v>
      </c>
      <c r="H8" s="6" t="s">
        <v>2</v>
      </c>
      <c r="I8" s="6" t="s">
        <v>3</v>
      </c>
      <c r="J8" s="6" t="s">
        <v>2</v>
      </c>
      <c r="K8" s="8" t="s">
        <v>3</v>
      </c>
      <c r="L8" s="6" t="s">
        <v>2</v>
      </c>
      <c r="M8" s="8" t="s">
        <v>3</v>
      </c>
      <c r="N8" s="6" t="s">
        <v>2</v>
      </c>
      <c r="O8" s="8" t="s">
        <v>3</v>
      </c>
      <c r="P8" s="6" t="s">
        <v>2</v>
      </c>
      <c r="Q8" s="8" t="s">
        <v>3</v>
      </c>
      <c r="R8" s="61"/>
    </row>
    <row r="9" spans="1:26" ht="91.5" customHeight="1">
      <c r="A9" s="9">
        <v>1</v>
      </c>
      <c r="B9" s="10" t="s">
        <v>26</v>
      </c>
      <c r="C9" s="11">
        <f>F9+H9+J9+L9+N9+P9</f>
        <v>478.6</v>
      </c>
      <c r="D9" s="11">
        <f>G9+I9+K9+M9+O9+Q9</f>
        <v>298.7</v>
      </c>
      <c r="E9" s="11">
        <f>D9/C9*100</f>
        <v>62.411199331383195</v>
      </c>
      <c r="F9" s="11">
        <f aca="true" t="shared" si="0" ref="F9:M9">F11+F12+F13+F16+F19</f>
        <v>75.1</v>
      </c>
      <c r="G9" s="11">
        <f t="shared" si="0"/>
        <v>19.2</v>
      </c>
      <c r="H9" s="11">
        <f t="shared" si="0"/>
        <v>90.9</v>
      </c>
      <c r="I9" s="11">
        <f t="shared" si="0"/>
        <v>54.8</v>
      </c>
      <c r="J9" s="11">
        <f t="shared" si="0"/>
        <v>89.3</v>
      </c>
      <c r="K9" s="11">
        <f t="shared" si="0"/>
        <v>57</v>
      </c>
      <c r="L9" s="11">
        <f t="shared" si="0"/>
        <v>75.19999999999999</v>
      </c>
      <c r="M9" s="11">
        <f t="shared" si="0"/>
        <v>55.1</v>
      </c>
      <c r="N9" s="11">
        <f>N11+N12+N13+N16+N19</f>
        <v>73</v>
      </c>
      <c r="O9" s="11">
        <f>O11+O12+O13+O16+O19</f>
        <v>48.1</v>
      </c>
      <c r="P9" s="11">
        <f>P11+P12+P13+P16+P19</f>
        <v>75.1</v>
      </c>
      <c r="Q9" s="11">
        <f>Q11+Q12+Q13+Q16+Q19</f>
        <v>64.5</v>
      </c>
      <c r="R9" s="12">
        <f>C9-D9</f>
        <v>179.90000000000003</v>
      </c>
      <c r="Z9" t="s">
        <v>23</v>
      </c>
    </row>
    <row r="10" spans="1:18" ht="53.25" customHeight="1">
      <c r="A10" s="13"/>
      <c r="B10" s="14" t="s">
        <v>5</v>
      </c>
      <c r="C10" s="15"/>
      <c r="D10" s="15"/>
      <c r="E10" s="16"/>
      <c r="F10" s="15"/>
      <c r="G10" s="15"/>
      <c r="H10" s="15"/>
      <c r="I10" s="15"/>
      <c r="J10" s="16"/>
      <c r="K10" s="17"/>
      <c r="L10" s="17"/>
      <c r="M10" s="17"/>
      <c r="N10" s="17"/>
      <c r="O10" s="17"/>
      <c r="P10" s="17"/>
      <c r="Q10" s="17"/>
      <c r="R10" s="18"/>
    </row>
    <row r="11" spans="1:19" ht="52.5" customHeight="1">
      <c r="A11" s="13" t="s">
        <v>14</v>
      </c>
      <c r="B11" s="14" t="s">
        <v>9</v>
      </c>
      <c r="C11" s="15">
        <f aca="true" t="shared" si="1" ref="C11:D13">F11+H11+J11+L11+N11+P11</f>
        <v>331.2</v>
      </c>
      <c r="D11" s="15">
        <f t="shared" si="1"/>
        <v>225.8</v>
      </c>
      <c r="E11" s="15">
        <f>D11/C11*100</f>
        <v>68.17632850241546</v>
      </c>
      <c r="F11" s="15">
        <v>53</v>
      </c>
      <c r="G11" s="19">
        <v>15.9</v>
      </c>
      <c r="H11" s="15">
        <v>53</v>
      </c>
      <c r="I11" s="15">
        <v>43.1</v>
      </c>
      <c r="J11" s="15">
        <v>66.2</v>
      </c>
      <c r="K11" s="20">
        <v>34.9</v>
      </c>
      <c r="L11" s="21">
        <v>53</v>
      </c>
      <c r="M11" s="21">
        <v>44</v>
      </c>
      <c r="N11" s="21">
        <v>53</v>
      </c>
      <c r="O11" s="21">
        <v>36.5</v>
      </c>
      <c r="P11" s="21">
        <v>53</v>
      </c>
      <c r="Q11" s="21">
        <v>51.4</v>
      </c>
      <c r="R11" s="22">
        <f>C11-D11</f>
        <v>105.39999999999998</v>
      </c>
      <c r="S11" t="s">
        <v>23</v>
      </c>
    </row>
    <row r="12" spans="1:18" ht="56.25" customHeight="1">
      <c r="A12" s="13" t="s">
        <v>15</v>
      </c>
      <c r="B12" s="14" t="s">
        <v>10</v>
      </c>
      <c r="C12" s="15">
        <f t="shared" si="1"/>
        <v>75.8</v>
      </c>
      <c r="D12" s="15">
        <f t="shared" si="1"/>
        <v>50.3</v>
      </c>
      <c r="E12" s="15">
        <f>D12/C12*100</f>
        <v>66.35883905013192</v>
      </c>
      <c r="F12" s="15">
        <v>12.1</v>
      </c>
      <c r="G12" s="15">
        <v>3.3</v>
      </c>
      <c r="H12" s="15">
        <v>12.2</v>
      </c>
      <c r="I12" s="15">
        <v>10.2</v>
      </c>
      <c r="J12" s="15">
        <v>15.1</v>
      </c>
      <c r="K12" s="20">
        <v>7.8</v>
      </c>
      <c r="L12" s="20">
        <v>12.1</v>
      </c>
      <c r="M12" s="20">
        <v>9.6</v>
      </c>
      <c r="N12" s="20">
        <v>12.2</v>
      </c>
      <c r="O12" s="20">
        <v>8.1</v>
      </c>
      <c r="P12" s="20">
        <v>12.1</v>
      </c>
      <c r="Q12" s="20">
        <v>11.3</v>
      </c>
      <c r="R12" s="23">
        <f>C12-D12</f>
        <v>25.5</v>
      </c>
    </row>
    <row r="13" spans="1:18" ht="50.25" customHeight="1">
      <c r="A13" s="24" t="s">
        <v>16</v>
      </c>
      <c r="B13" s="25" t="s">
        <v>11</v>
      </c>
      <c r="C13" s="26">
        <f t="shared" si="1"/>
        <v>23.1</v>
      </c>
      <c r="D13" s="26">
        <f t="shared" si="1"/>
        <v>11.4</v>
      </c>
      <c r="E13" s="27">
        <f>D13/C13*100</f>
        <v>49.35064935064935</v>
      </c>
      <c r="F13" s="27">
        <f aca="true" t="shared" si="2" ref="F13:M13">F15</f>
        <v>0.5</v>
      </c>
      <c r="G13" s="27">
        <f t="shared" si="2"/>
        <v>0</v>
      </c>
      <c r="H13" s="27">
        <f t="shared" si="2"/>
        <v>17.8</v>
      </c>
      <c r="I13" s="27">
        <f t="shared" si="2"/>
        <v>1.1</v>
      </c>
      <c r="J13" s="27">
        <f t="shared" si="2"/>
        <v>0.5</v>
      </c>
      <c r="K13" s="27">
        <f t="shared" si="2"/>
        <v>10.3</v>
      </c>
      <c r="L13" s="27">
        <f t="shared" si="2"/>
        <v>1.8</v>
      </c>
      <c r="M13" s="27">
        <f t="shared" si="2"/>
        <v>0</v>
      </c>
      <c r="N13" s="27">
        <f>N15</f>
        <v>0.8</v>
      </c>
      <c r="O13" s="27">
        <f>O15</f>
        <v>0</v>
      </c>
      <c r="P13" s="27">
        <f>P15</f>
        <v>1.7</v>
      </c>
      <c r="Q13" s="27">
        <f>Q15</f>
        <v>0</v>
      </c>
      <c r="R13" s="28">
        <f>C13-D13</f>
        <v>11.700000000000001</v>
      </c>
    </row>
    <row r="14" spans="1:18" ht="51.75" customHeight="1">
      <c r="A14" s="13"/>
      <c r="B14" s="14" t="s">
        <v>12</v>
      </c>
      <c r="C14" s="15"/>
      <c r="D14" s="15"/>
      <c r="E14" s="15"/>
      <c r="F14" s="15"/>
      <c r="G14" s="15"/>
      <c r="H14" s="15"/>
      <c r="I14" s="15"/>
      <c r="J14" s="15"/>
      <c r="K14" s="20"/>
      <c r="L14" s="20"/>
      <c r="M14" s="20"/>
      <c r="N14" s="20"/>
      <c r="O14" s="20"/>
      <c r="P14" s="20"/>
      <c r="Q14" s="20"/>
      <c r="R14" s="29"/>
    </row>
    <row r="15" spans="1:18" ht="90" customHeight="1">
      <c r="A15" s="13" t="s">
        <v>17</v>
      </c>
      <c r="B15" s="30" t="s">
        <v>34</v>
      </c>
      <c r="C15" s="15">
        <f>F15+H15+J15+L15+N15+P15</f>
        <v>23.1</v>
      </c>
      <c r="D15" s="15">
        <f>G15+I15+K15+M15+O15+Q15</f>
        <v>11.4</v>
      </c>
      <c r="E15" s="15">
        <f>D15/C15*100</f>
        <v>49.35064935064935</v>
      </c>
      <c r="F15" s="15">
        <v>0.5</v>
      </c>
      <c r="G15" s="15">
        <v>0</v>
      </c>
      <c r="H15" s="15">
        <v>17.8</v>
      </c>
      <c r="I15" s="15">
        <v>1.1</v>
      </c>
      <c r="J15" s="15">
        <v>0.5</v>
      </c>
      <c r="K15" s="20">
        <v>10.3</v>
      </c>
      <c r="L15" s="21">
        <v>1.8</v>
      </c>
      <c r="M15" s="21">
        <v>0</v>
      </c>
      <c r="N15" s="21">
        <v>0.8</v>
      </c>
      <c r="O15" s="21">
        <v>0</v>
      </c>
      <c r="P15" s="21">
        <v>1.7</v>
      </c>
      <c r="Q15" s="21">
        <v>0</v>
      </c>
      <c r="R15" s="22">
        <f>C15-D15</f>
        <v>11.700000000000001</v>
      </c>
    </row>
    <row r="16" spans="1:18" s="2" customFormat="1" ht="54" customHeight="1">
      <c r="A16" s="24" t="s">
        <v>18</v>
      </c>
      <c r="B16" s="25" t="s">
        <v>13</v>
      </c>
      <c r="C16" s="26">
        <f>F16+H16+J16+L16+N16+P16</f>
        <v>48.2</v>
      </c>
      <c r="D16" s="26">
        <f>G16+I16+K16+M16+O16+Q16</f>
        <v>11.200000000000001</v>
      </c>
      <c r="E16" s="27">
        <f>D16/C16*100</f>
        <v>23.236514522821576</v>
      </c>
      <c r="F16" s="27">
        <f aca="true" t="shared" si="3" ref="F16:M16">F18</f>
        <v>9.4</v>
      </c>
      <c r="G16" s="27">
        <f t="shared" si="3"/>
        <v>0</v>
      </c>
      <c r="H16" s="27">
        <f t="shared" si="3"/>
        <v>7.9</v>
      </c>
      <c r="I16" s="27">
        <f t="shared" si="3"/>
        <v>0.4</v>
      </c>
      <c r="J16" s="27">
        <f t="shared" si="3"/>
        <v>7.5</v>
      </c>
      <c r="K16" s="27">
        <f t="shared" si="3"/>
        <v>4</v>
      </c>
      <c r="L16" s="27">
        <f t="shared" si="3"/>
        <v>8.2</v>
      </c>
      <c r="M16" s="27">
        <f t="shared" si="3"/>
        <v>1.5</v>
      </c>
      <c r="N16" s="27">
        <f>N18</f>
        <v>7</v>
      </c>
      <c r="O16" s="27">
        <f>O18</f>
        <v>3.5</v>
      </c>
      <c r="P16" s="27">
        <f>P18</f>
        <v>8.2</v>
      </c>
      <c r="Q16" s="27">
        <f>Q18</f>
        <v>1.8</v>
      </c>
      <c r="R16" s="31">
        <f>C16-D16</f>
        <v>37</v>
      </c>
    </row>
    <row r="17" spans="1:27" s="2" customFormat="1" ht="51" customHeight="1">
      <c r="A17" s="13"/>
      <c r="B17" s="14" t="s">
        <v>12</v>
      </c>
      <c r="C17" s="15"/>
      <c r="D17" s="15"/>
      <c r="E17" s="15"/>
      <c r="F17" s="15"/>
      <c r="G17" s="15"/>
      <c r="H17" s="15"/>
      <c r="I17" s="15"/>
      <c r="J17" s="15"/>
      <c r="K17" s="20"/>
      <c r="L17" s="20"/>
      <c r="M17" s="20"/>
      <c r="N17" s="20"/>
      <c r="O17" s="20"/>
      <c r="P17" s="20"/>
      <c r="Q17" s="20"/>
      <c r="R17" s="29"/>
      <c r="AA17" s="2" t="s">
        <v>23</v>
      </c>
    </row>
    <row r="18" spans="1:23" s="2" customFormat="1" ht="138" customHeight="1">
      <c r="A18" s="13" t="s">
        <v>28</v>
      </c>
      <c r="B18" s="14" t="s">
        <v>30</v>
      </c>
      <c r="C18" s="15">
        <f>F18+H18+J18+L18+N18+P18</f>
        <v>48.2</v>
      </c>
      <c r="D18" s="15">
        <f>G18+I18+K18+M18+O18+Q18</f>
        <v>11.200000000000001</v>
      </c>
      <c r="E18" s="15">
        <f>D18/C18*100</f>
        <v>23.236514522821576</v>
      </c>
      <c r="F18" s="15">
        <v>9.4</v>
      </c>
      <c r="G18" s="15">
        <v>0</v>
      </c>
      <c r="H18" s="15">
        <v>7.9</v>
      </c>
      <c r="I18" s="15">
        <v>0.4</v>
      </c>
      <c r="J18" s="15">
        <v>7.5</v>
      </c>
      <c r="K18" s="20">
        <v>4</v>
      </c>
      <c r="L18" s="21">
        <v>8.2</v>
      </c>
      <c r="M18" s="21">
        <v>1.5</v>
      </c>
      <c r="N18" s="21">
        <v>7</v>
      </c>
      <c r="O18" s="21">
        <v>3.5</v>
      </c>
      <c r="P18" s="21">
        <v>8.2</v>
      </c>
      <c r="Q18" s="21">
        <v>1.8</v>
      </c>
      <c r="R18" s="22">
        <f>C18-D18</f>
        <v>37</v>
      </c>
      <c r="W18" s="2" t="s">
        <v>23</v>
      </c>
    </row>
    <row r="19" spans="1:18" s="2" customFormat="1" ht="61.5" customHeight="1">
      <c r="A19" s="24" t="s">
        <v>32</v>
      </c>
      <c r="B19" s="25" t="s">
        <v>19</v>
      </c>
      <c r="C19" s="26">
        <f>F19+H19+J19+L19+N19+P19</f>
        <v>0.30000000000000004</v>
      </c>
      <c r="D19" s="26">
        <f>G19+I19+K19+M19+O19+Q19</f>
        <v>0</v>
      </c>
      <c r="E19" s="27">
        <f>D19/C19*100</f>
        <v>0</v>
      </c>
      <c r="F19" s="27">
        <f aca="true" t="shared" si="4" ref="F19:M19">F21</f>
        <v>0.1</v>
      </c>
      <c r="G19" s="27">
        <f t="shared" si="4"/>
        <v>0</v>
      </c>
      <c r="H19" s="27">
        <f t="shared" si="4"/>
        <v>0</v>
      </c>
      <c r="I19" s="27">
        <f t="shared" si="4"/>
        <v>0</v>
      </c>
      <c r="J19" s="27">
        <f t="shared" si="4"/>
        <v>0</v>
      </c>
      <c r="K19" s="27">
        <f t="shared" si="4"/>
        <v>0</v>
      </c>
      <c r="L19" s="27">
        <f t="shared" si="4"/>
        <v>0.1</v>
      </c>
      <c r="M19" s="27">
        <f t="shared" si="4"/>
        <v>0</v>
      </c>
      <c r="N19" s="27">
        <f>N21</f>
        <v>0</v>
      </c>
      <c r="O19" s="27">
        <f>O21</f>
        <v>0</v>
      </c>
      <c r="P19" s="27">
        <f>P21</f>
        <v>0.1</v>
      </c>
      <c r="Q19" s="27">
        <f>Q21</f>
        <v>0</v>
      </c>
      <c r="R19" s="31">
        <f>C19-D19</f>
        <v>0.30000000000000004</v>
      </c>
    </row>
    <row r="20" spans="1:18" s="2" customFormat="1" ht="51.75" customHeight="1">
      <c r="A20" s="13"/>
      <c r="B20" s="14" t="s">
        <v>5</v>
      </c>
      <c r="C20" s="15"/>
      <c r="D20" s="15"/>
      <c r="E20" s="15"/>
      <c r="F20" s="15"/>
      <c r="G20" s="15"/>
      <c r="H20" s="15"/>
      <c r="I20" s="15"/>
      <c r="J20" s="15"/>
      <c r="K20" s="20"/>
      <c r="L20" s="21"/>
      <c r="M20" s="21"/>
      <c r="N20" s="21"/>
      <c r="O20" s="21"/>
      <c r="P20" s="21"/>
      <c r="Q20" s="21"/>
      <c r="R20" s="32"/>
    </row>
    <row r="21" spans="1:18" s="2" customFormat="1" ht="90" customHeight="1">
      <c r="A21" s="13" t="s">
        <v>33</v>
      </c>
      <c r="B21" s="14" t="s">
        <v>21</v>
      </c>
      <c r="C21" s="15">
        <f>F21+H21+J21+L21+N21+P21</f>
        <v>0.30000000000000004</v>
      </c>
      <c r="D21" s="15">
        <f>G21+I21+K21+M21+O21+Q21</f>
        <v>0</v>
      </c>
      <c r="E21" s="15">
        <f>D21/C21*100</f>
        <v>0</v>
      </c>
      <c r="F21" s="15">
        <v>0.1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20">
        <v>0.1</v>
      </c>
      <c r="M21" s="20">
        <v>0</v>
      </c>
      <c r="N21" s="20">
        <v>0</v>
      </c>
      <c r="O21" s="20">
        <v>0</v>
      </c>
      <c r="P21" s="20">
        <v>0.1</v>
      </c>
      <c r="Q21" s="20">
        <v>0</v>
      </c>
      <c r="R21" s="23">
        <f>C21-D21</f>
        <v>0.30000000000000004</v>
      </c>
    </row>
    <row r="22" spans="1:18" s="2" customFormat="1" ht="60.75" customHeight="1" thickBot="1">
      <c r="A22" s="33"/>
      <c r="B22" s="37" t="s">
        <v>24</v>
      </c>
      <c r="C22" s="34">
        <f>C9</f>
        <v>478.6</v>
      </c>
      <c r="D22" s="34">
        <f>D9</f>
        <v>298.7</v>
      </c>
      <c r="E22" s="35">
        <f>D22/C22*100</f>
        <v>62.411199331383195</v>
      </c>
      <c r="F22" s="34">
        <f aca="true" t="shared" si="5" ref="F22:O22">F9</f>
        <v>75.1</v>
      </c>
      <c r="G22" s="34">
        <f t="shared" si="5"/>
        <v>19.2</v>
      </c>
      <c r="H22" s="34">
        <f t="shared" si="5"/>
        <v>90.9</v>
      </c>
      <c r="I22" s="34">
        <f t="shared" si="5"/>
        <v>54.8</v>
      </c>
      <c r="J22" s="34">
        <f t="shared" si="5"/>
        <v>89.3</v>
      </c>
      <c r="K22" s="34">
        <f t="shared" si="5"/>
        <v>57</v>
      </c>
      <c r="L22" s="34">
        <f t="shared" si="5"/>
        <v>75.19999999999999</v>
      </c>
      <c r="M22" s="34">
        <f t="shared" si="5"/>
        <v>55.1</v>
      </c>
      <c r="N22" s="34">
        <f t="shared" si="5"/>
        <v>73</v>
      </c>
      <c r="O22" s="34">
        <f t="shared" si="5"/>
        <v>48.1</v>
      </c>
      <c r="P22" s="34">
        <f>P9</f>
        <v>75.1</v>
      </c>
      <c r="Q22" s="34">
        <f>Q9</f>
        <v>64.5</v>
      </c>
      <c r="R22" s="36">
        <f>C22-D22</f>
        <v>179.90000000000003</v>
      </c>
    </row>
    <row r="23" spans="1:17" ht="69.75" customHeight="1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83.25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1"/>
      <c r="O24" s="1"/>
      <c r="P24" s="1"/>
      <c r="Q24" s="1"/>
    </row>
    <row r="25" spans="1:17" ht="78.75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1"/>
      <c r="O25" s="1"/>
      <c r="P25" s="1"/>
      <c r="Q25" s="1"/>
    </row>
    <row r="26" spans="1:18" ht="57.75">
      <c r="A26" s="38"/>
      <c r="B26" s="40" t="s">
        <v>31</v>
      </c>
      <c r="C26" s="40"/>
      <c r="D26" s="40"/>
      <c r="E26" s="40"/>
      <c r="F26" s="40"/>
      <c r="G26" s="40"/>
      <c r="H26" s="40"/>
      <c r="I26" s="40"/>
      <c r="J26" s="65" t="s">
        <v>41</v>
      </c>
      <c r="K26" s="65"/>
      <c r="L26" s="65"/>
      <c r="M26" s="65"/>
      <c r="N26" s="65"/>
      <c r="O26" s="65"/>
      <c r="P26" s="65"/>
      <c r="Q26" s="65"/>
      <c r="R26" s="65"/>
    </row>
    <row r="27" spans="1:17" ht="44.25">
      <c r="A27" s="3"/>
      <c r="B27" s="5"/>
      <c r="C27" s="5"/>
      <c r="D27" s="5"/>
      <c r="E27" s="62" t="s">
        <v>20</v>
      </c>
      <c r="F27" s="62"/>
      <c r="G27" s="62"/>
      <c r="H27" s="62"/>
      <c r="I27" s="62"/>
      <c r="J27" s="5"/>
      <c r="K27" s="5"/>
      <c r="L27" s="5"/>
      <c r="M27" s="5"/>
      <c r="N27" s="5"/>
      <c r="O27" s="5"/>
      <c r="P27" s="5"/>
      <c r="Q27" s="5"/>
    </row>
    <row r="28" spans="1:17" ht="12.7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sheetProtection/>
  <mergeCells count="18">
    <mergeCell ref="E27:I27"/>
    <mergeCell ref="F7:G7"/>
    <mergeCell ref="J7:K7"/>
    <mergeCell ref="L7:M7"/>
    <mergeCell ref="A2:R2"/>
    <mergeCell ref="N7:O7"/>
    <mergeCell ref="J26:R26"/>
    <mergeCell ref="F6:Q6"/>
    <mergeCell ref="P7:Q7"/>
    <mergeCell ref="A1:R1"/>
    <mergeCell ref="A3:R3"/>
    <mergeCell ref="A4:R4"/>
    <mergeCell ref="H7:I7"/>
    <mergeCell ref="B6:B8"/>
    <mergeCell ref="A6:A8"/>
    <mergeCell ref="A5:R5"/>
    <mergeCell ref="C6:E7"/>
    <mergeCell ref="R6:R8"/>
  </mergeCells>
  <printOptions/>
  <pageMargins left="0.3937007874015748" right="0.2362204724409449" top="0.5905511811023623" bottom="0.3937007874015748" header="0.31496062992125984" footer="0.31496062992125984"/>
  <pageSetup fitToHeight="3" fitToWidth="1" horizontalDpi="600" verticalDpi="6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Natasha</cp:lastModifiedBy>
  <cp:lastPrinted>2020-06-04T11:12:06Z</cp:lastPrinted>
  <dcterms:created xsi:type="dcterms:W3CDTF">2016-03-28T07:13:45Z</dcterms:created>
  <dcterms:modified xsi:type="dcterms:W3CDTF">2020-07-08T06:33:34Z</dcterms:modified>
  <cp:category/>
  <cp:version/>
  <cp:contentType/>
  <cp:contentStatus/>
</cp:coreProperties>
</file>