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616" activeTab="0"/>
  </bookViews>
  <sheets>
    <sheet name="соцзахист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<sst xmlns="http://schemas.openxmlformats.org/spreadsheetml/2006/main" count="35" uniqueCount="31">
  <si>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КЕКВ</t>
  </si>
  <si>
    <t>Заробітна плата</t>
  </si>
  <si>
    <t>Видатки на відрядження</t>
  </si>
  <si>
    <t>Оплата теплопостачання</t>
  </si>
  <si>
    <t>Оплата водопостачання</t>
  </si>
  <si>
    <t>Оплата електроенергії</t>
  </si>
  <si>
    <t>Назва КЕКВ</t>
  </si>
  <si>
    <t>% виконання</t>
  </si>
  <si>
    <t>Порівняльний аналіз</t>
  </si>
  <si>
    <t>тис.грн.</t>
  </si>
  <si>
    <t>Продукти харчування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</si>
  <si>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</si>
  <si>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</si>
  <si>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</si>
  <si>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послуг (крім комунальних)</t>
  </si>
  <si>
    <t>Оплата комунальних послуг та енергоносіїв</t>
  </si>
  <si>
    <t>Інші видатки</t>
  </si>
  <si>
    <t>Крім того бюджет розвитку</t>
  </si>
  <si>
    <t>Придбання обладнання</t>
  </si>
  <si>
    <t>Окремі заходи по реалізації державних (регіональних) програм, не віднесені до заходів розвитку</t>
  </si>
  <si>
    <t>План</t>
  </si>
  <si>
    <t xml:space="preserve">Виконано </t>
  </si>
  <si>
    <t>Всього</t>
  </si>
  <si>
    <t>Предмети, матеріали, інвентар</t>
  </si>
  <si>
    <t xml:space="preserve">    виконання   міського бюджету  м. Павлоград по утриманню Терцентру соціального обслуговування громадян похилого віку</t>
  </si>
  <si>
    <t>Придбання обладнання (медичний апарат ультразвукової терапії)</t>
  </si>
  <si>
    <t>Відхилення 2020 року до  2019 року</t>
  </si>
  <si>
    <t>Інші виплати населенню</t>
  </si>
  <si>
    <t>за 9 місяців 2019-2020 років</t>
  </si>
  <si>
    <t>9 місяців  2019 року</t>
  </si>
  <si>
    <t>9 місяців 2020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</si>
</sst>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0"/>
    <numFmt numFmtId="188" formatCode="#0.0"/>
    <numFmt numFmtId="189" formatCode="#0"/>
  </numFmts>
  <fonts count="1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justify"/>
    </xf>
    <xf numFmtId="0" fontId="1" fillId="0" borderId="0" xfId="0" applyFont="1" applyAlignment="1">
      <alignment horizontal="justify" vertical="center"/>
    </xf>
    <xf numFmtId="18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184" fontId="8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84" fontId="10" fillId="0" borderId="1" xfId="0" applyNumberFormat="1" applyFont="1" applyBorder="1" applyAlignment="1">
      <alignment horizontal="center" vertical="center"/>
    </xf>
    <xf numFmtId="188" fontId="8" fillId="0" borderId="1" xfId="0" applyNumberFormat="1" applyFont="1" applyBorder="1" applyAlignment="1">
      <alignment horizontal="center" vertical="center"/>
    </xf>
    <xf numFmtId="188" fontId="8" fillId="0" borderId="3" xfId="0" applyNumberFormat="1" applyFont="1" applyBorder="1" applyAlignment="1">
      <alignment horizontal="center" vertical="center"/>
    </xf>
    <xf numFmtId="188" fontId="5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184" fontId="1" fillId="0" borderId="1" xfId="0" applyNumberFormat="1" applyFont="1" applyBorder="1" applyAlignment="1">
      <alignment horizontal="justify" vertical="center"/>
    </xf>
    <xf numFmtId="184" fontId="10" fillId="0" borderId="1" xfId="0" applyNumberFormat="1" applyFont="1" applyBorder="1" applyAlignment="1">
      <alignment/>
    </xf>
    <xf numFmtId="18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88" fontId="5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M19" sqref="M19"/>
    </sheetView>
  </sheetViews>
  <sheetFormatPr defaultColWidth="9.00390625" defaultRowHeight="12.75"/>
  <cols>
    <col min="1" max="1" width="9.125" style="1" customWidth="1"/>
    <col min="2" max="2" width="52.125" style="1" customWidth="1"/>
    <col min="3" max="3" width="15.625" style="1" customWidth="1"/>
    <col min="4" max="4" width="15.125" style="1" customWidth="1"/>
    <col min="5" max="5" width="12.75390625" style="1" customWidth="1"/>
    <col min="6" max="6" width="16.00390625" style="1" customWidth="1"/>
    <col min="7" max="7" width="19.875" style="1" customWidth="1"/>
    <col min="8" max="8" width="12.625" style="1" customWidth="1"/>
    <col min="9" max="9" width="18.125" style="1" customWidth="1"/>
    <col min="10" max="16384" width="9.125" style="1" customWidth="1"/>
  </cols>
  <sheetData>
    <row r="1" ht="20.25">
      <c r="I1" s="15">
        <v>10</v>
      </c>
    </row>
    <row r="2" spans="1:9" ht="18.75">
      <c r="A2" s="38" t="s">
        <v>8</v>
      </c>
      <c r="B2" s="38"/>
      <c r="C2" s="38"/>
      <c r="D2" s="38"/>
      <c r="E2" s="38"/>
      <c r="F2" s="38"/>
      <c r="G2" s="38"/>
      <c r="H2" s="38"/>
      <c r="I2" s="38"/>
    </row>
    <row r="3" spans="1:9" ht="18.75" customHeight="1">
      <c r="A3" s="39" t="s">
        <v>24</v>
      </c>
      <c r="B3" s="39"/>
      <c r="C3" s="39"/>
      <c r="D3" s="39"/>
      <c r="E3" s="39"/>
      <c r="F3" s="39"/>
      <c r="G3" s="39"/>
      <c r="H3" s="39"/>
      <c r="I3" s="39"/>
    </row>
    <row r="4" spans="1:9" ht="18.75">
      <c r="A4" s="38" t="s">
        <v>28</v>
      </c>
      <c r="B4" s="38"/>
      <c r="C4" s="38"/>
      <c r="D4" s="38"/>
      <c r="E4" s="38"/>
      <c r="F4" s="38"/>
      <c r="G4" s="38"/>
      <c r="H4" s="38"/>
      <c r="I4" s="38"/>
    </row>
    <row r="5" spans="1:9" ht="20.25">
      <c r="A5" s="40"/>
      <c r="B5" s="40"/>
      <c r="C5" s="40"/>
      <c r="D5" s="40"/>
      <c r="E5" s="40"/>
      <c r="F5" s="40"/>
      <c r="G5" s="40"/>
      <c r="H5" s="40"/>
      <c r="I5" s="21" t="s">
        <v>9</v>
      </c>
    </row>
    <row r="6" spans="1:9" ht="20.25">
      <c r="A6" s="45" t="s">
        <v>0</v>
      </c>
      <c r="B6" s="45" t="s">
        <v>6</v>
      </c>
      <c r="C6" s="42" t="s">
        <v>29</v>
      </c>
      <c r="D6" s="43"/>
      <c r="E6" s="44"/>
      <c r="F6" s="42" t="s">
        <v>30</v>
      </c>
      <c r="G6" s="43"/>
      <c r="H6" s="44"/>
      <c r="I6" s="41" t="s">
        <v>26</v>
      </c>
    </row>
    <row r="7" spans="1:9" s="2" customFormat="1" ht="93" customHeight="1">
      <c r="A7" s="45"/>
      <c r="B7" s="45"/>
      <c r="C7" s="18" t="s">
        <v>20</v>
      </c>
      <c r="D7" s="18" t="s">
        <v>21</v>
      </c>
      <c r="E7" s="19" t="s">
        <v>7</v>
      </c>
      <c r="F7" s="18" t="s">
        <v>20</v>
      </c>
      <c r="G7" s="18" t="s">
        <v>21</v>
      </c>
      <c r="H7" s="19" t="s">
        <v>7</v>
      </c>
      <c r="I7" s="41"/>
    </row>
    <row r="8" spans="1:9" s="3" customFormat="1" ht="20.25">
      <c r="A8" s="5">
        <v>2111</v>
      </c>
      <c r="B8" s="16" t="s">
        <v>1</v>
      </c>
      <c r="C8" s="4">
        <v>3195.3</v>
      </c>
      <c r="D8" s="4">
        <v>3041.61368</v>
      </c>
      <c r="E8" s="4">
        <f>D8/C8*100</f>
        <v>95.19023816230087</v>
      </c>
      <c r="F8" s="35">
        <v>4074.576</v>
      </c>
      <c r="G8" s="35">
        <v>3914.1112200000002</v>
      </c>
      <c r="H8" s="4">
        <f>G8/F8*100</f>
        <v>96.06180422208348</v>
      </c>
      <c r="I8" s="4">
        <f>G8-D8</f>
        <v>872.4975400000003</v>
      </c>
    </row>
    <row r="9" spans="1:9" s="3" customFormat="1" ht="32.25" customHeight="1">
      <c r="A9" s="5">
        <v>2120</v>
      </c>
      <c r="B9" s="16" t="s">
        <v>11</v>
      </c>
      <c r="C9" s="4">
        <v>707.86</v>
      </c>
      <c r="D9" s="4">
        <v>672.79184</v>
      </c>
      <c r="E9" s="4">
        <f aca="true" t="shared" si="0" ref="E9:E19">D9/C9*100</f>
        <v>95.04589043031108</v>
      </c>
      <c r="F9" s="35">
        <v>896.408</v>
      </c>
      <c r="G9" s="35">
        <v>857.03751</v>
      </c>
      <c r="H9" s="20">
        <f aca="true" t="shared" si="1" ref="H9:H27">G9/F9*100</f>
        <v>95.60797203951772</v>
      </c>
      <c r="I9" s="4">
        <f aca="true" t="shared" si="2" ref="I9:I23">G9-D9</f>
        <v>184.24567000000002</v>
      </c>
    </row>
    <row r="10" spans="1:9" s="8" customFormat="1" ht="32.25" customHeight="1">
      <c r="A10" s="9">
        <v>2200</v>
      </c>
      <c r="B10" s="17" t="s">
        <v>12</v>
      </c>
      <c r="C10" s="7">
        <f>C11+C12+C13+C14+C15+C16</f>
        <v>883.49947</v>
      </c>
      <c r="D10" s="7">
        <f>D11+D12+D13+D14+D15+D16</f>
        <v>466.31714999999997</v>
      </c>
      <c r="E10" s="7">
        <f t="shared" si="0"/>
        <v>52.78069380166125</v>
      </c>
      <c r="F10" s="7">
        <f>F11+F12+F13+F14+F15+F16+F21</f>
        <v>1007.5460000000002</v>
      </c>
      <c r="G10" s="7">
        <f>G11+G12+G13+G14+G15+G16+G21</f>
        <v>564.5662500000001</v>
      </c>
      <c r="H10" s="7">
        <f t="shared" si="1"/>
        <v>56.03379399054733</v>
      </c>
      <c r="I10" s="7">
        <f t="shared" si="2"/>
        <v>98.24910000000011</v>
      </c>
    </row>
    <row r="11" spans="1:9" s="3" customFormat="1" ht="30" customHeight="1">
      <c r="A11" s="5">
        <v>2210</v>
      </c>
      <c r="B11" s="16" t="s">
        <v>23</v>
      </c>
      <c r="C11" s="4">
        <v>261.492</v>
      </c>
      <c r="D11" s="4">
        <v>49.6547</v>
      </c>
      <c r="E11" s="4">
        <f t="shared" si="0"/>
        <v>18.988993927156468</v>
      </c>
      <c r="F11" s="35">
        <v>143.889</v>
      </c>
      <c r="G11" s="35">
        <v>113.21117</v>
      </c>
      <c r="H11" s="20">
        <f t="shared" si="1"/>
        <v>78.67951684979393</v>
      </c>
      <c r="I11" s="4">
        <f t="shared" si="2"/>
        <v>63.55647</v>
      </c>
    </row>
    <row r="12" spans="1:9" s="3" customFormat="1" ht="42.75" customHeight="1">
      <c r="A12" s="5">
        <v>2220</v>
      </c>
      <c r="B12" s="16" t="s">
        <v>13</v>
      </c>
      <c r="C12" s="4">
        <v>41.4</v>
      </c>
      <c r="D12" s="5">
        <v>41.4</v>
      </c>
      <c r="E12" s="4">
        <f t="shared" si="0"/>
        <v>100</v>
      </c>
      <c r="F12" s="35">
        <v>32.922</v>
      </c>
      <c r="G12" s="35">
        <v>24.6481</v>
      </c>
      <c r="H12" s="20">
        <f t="shared" si="1"/>
        <v>74.86817325800376</v>
      </c>
      <c r="I12" s="4">
        <f t="shared" si="2"/>
        <v>-16.7519</v>
      </c>
    </row>
    <row r="13" spans="1:9" s="3" customFormat="1" ht="20.25">
      <c r="A13" s="5">
        <v>2230</v>
      </c>
      <c r="B13" s="16" t="s">
        <v>10</v>
      </c>
      <c r="C13" s="4">
        <v>151.5</v>
      </c>
      <c r="D13" s="4">
        <v>148.89778</v>
      </c>
      <c r="E13" s="4">
        <f t="shared" si="0"/>
        <v>98.28236303630364</v>
      </c>
      <c r="F13" s="35">
        <v>79.122</v>
      </c>
      <c r="G13" s="35">
        <v>56.762029999999996</v>
      </c>
      <c r="H13" s="20">
        <f t="shared" si="1"/>
        <v>71.73988271277267</v>
      </c>
      <c r="I13" s="4">
        <f t="shared" si="2"/>
        <v>-92.13575000000002</v>
      </c>
    </row>
    <row r="14" spans="1:9" s="3" customFormat="1" ht="30.75" customHeight="1">
      <c r="A14" s="5">
        <v>2240</v>
      </c>
      <c r="B14" s="16" t="s">
        <v>14</v>
      </c>
      <c r="C14" s="4">
        <v>187.203</v>
      </c>
      <c r="D14" s="4">
        <v>50.54349</v>
      </c>
      <c r="E14" s="4">
        <f t="shared" si="0"/>
        <v>26.99929488309482</v>
      </c>
      <c r="F14" s="35">
        <v>530.2573000000001</v>
      </c>
      <c r="G14" s="35">
        <v>201.0577</v>
      </c>
      <c r="H14" s="4">
        <f t="shared" si="1"/>
        <v>37.91700746034047</v>
      </c>
      <c r="I14" s="4">
        <f t="shared" si="2"/>
        <v>150.51421000000002</v>
      </c>
    </row>
    <row r="15" spans="1:9" s="3" customFormat="1" ht="20.25">
      <c r="A15" s="5">
        <v>2250</v>
      </c>
      <c r="B15" s="16" t="s">
        <v>2</v>
      </c>
      <c r="C15" s="4">
        <v>8.64</v>
      </c>
      <c r="D15" s="4">
        <v>5.65</v>
      </c>
      <c r="E15" s="4">
        <f t="shared" si="0"/>
        <v>65.39351851851852</v>
      </c>
      <c r="F15" s="35">
        <v>9</v>
      </c>
      <c r="G15" s="35">
        <v>6.067</v>
      </c>
      <c r="H15" s="20">
        <f t="shared" si="1"/>
        <v>67.41111111111111</v>
      </c>
      <c r="I15" s="4">
        <f t="shared" si="2"/>
        <v>0.4169999999999998</v>
      </c>
    </row>
    <row r="16" spans="1:9" s="8" customFormat="1" ht="40.5">
      <c r="A16" s="9">
        <v>2270</v>
      </c>
      <c r="B16" s="17" t="s">
        <v>15</v>
      </c>
      <c r="C16" s="7">
        <f>C17+C18+C19</f>
        <v>233.26447000000002</v>
      </c>
      <c r="D16" s="7">
        <f>D17+D18+D19</f>
        <v>170.17118</v>
      </c>
      <c r="E16" s="7">
        <f t="shared" si="0"/>
        <v>72.95203594443679</v>
      </c>
      <c r="F16" s="7">
        <f>F17+F18+F19</f>
        <v>208.60000000000002</v>
      </c>
      <c r="G16" s="7">
        <f>G17+G18+G19</f>
        <v>159.06455000000003</v>
      </c>
      <c r="H16" s="7">
        <f t="shared" si="1"/>
        <v>76.25337967401727</v>
      </c>
      <c r="I16" s="7">
        <f t="shared" si="2"/>
        <v>-11.106629999999967</v>
      </c>
    </row>
    <row r="17" spans="1:9" s="3" customFormat="1" ht="20.25">
      <c r="A17" s="5">
        <v>2271</v>
      </c>
      <c r="B17" s="16" t="s">
        <v>3</v>
      </c>
      <c r="C17" s="4">
        <v>115.12047</v>
      </c>
      <c r="D17" s="4">
        <v>96.12047</v>
      </c>
      <c r="E17" s="4">
        <f t="shared" si="0"/>
        <v>83.49555035694347</v>
      </c>
      <c r="F17" s="35">
        <v>111.9</v>
      </c>
      <c r="G17" s="35">
        <v>111.86246000000001</v>
      </c>
      <c r="H17" s="4">
        <f t="shared" si="1"/>
        <v>99.96645218945488</v>
      </c>
      <c r="I17" s="4">
        <f t="shared" si="2"/>
        <v>15.741990000000015</v>
      </c>
    </row>
    <row r="18" spans="1:9" s="3" customFormat="1" ht="20.25">
      <c r="A18" s="5">
        <v>2272</v>
      </c>
      <c r="B18" s="16" t="s">
        <v>4</v>
      </c>
      <c r="C18" s="4">
        <v>9.144</v>
      </c>
      <c r="D18" s="4">
        <v>6.58031</v>
      </c>
      <c r="E18" s="4">
        <f t="shared" si="0"/>
        <v>71.96314523184601</v>
      </c>
      <c r="F18" s="35">
        <v>10.8</v>
      </c>
      <c r="G18" s="35">
        <v>5.559609999999999</v>
      </c>
      <c r="H18" s="4">
        <f t="shared" si="1"/>
        <v>51.47787037037036</v>
      </c>
      <c r="I18" s="4">
        <f t="shared" si="2"/>
        <v>-1.0207000000000006</v>
      </c>
    </row>
    <row r="19" spans="1:9" s="3" customFormat="1" ht="45.75" customHeight="1">
      <c r="A19" s="5">
        <v>2273</v>
      </c>
      <c r="B19" s="16" t="s">
        <v>5</v>
      </c>
      <c r="C19" s="4">
        <v>109</v>
      </c>
      <c r="D19" s="4">
        <v>67.4704</v>
      </c>
      <c r="E19" s="4">
        <f t="shared" si="0"/>
        <v>61.899449541284405</v>
      </c>
      <c r="F19" s="35">
        <v>85.9</v>
      </c>
      <c r="G19" s="35">
        <v>41.642480000000006</v>
      </c>
      <c r="H19" s="4">
        <f t="shared" si="1"/>
        <v>48.477857974388826</v>
      </c>
      <c r="I19" s="4">
        <f t="shared" si="2"/>
        <v>-25.82791999999999</v>
      </c>
    </row>
    <row r="20" spans="1:9" s="3" customFormat="1" ht="39.75" customHeight="1">
      <c r="A20" s="5">
        <v>2730</v>
      </c>
      <c r="B20" s="16" t="s">
        <v>27</v>
      </c>
      <c r="C20" s="4"/>
      <c r="D20" s="4"/>
      <c r="E20" s="4"/>
      <c r="F20" s="35">
        <v>2.9</v>
      </c>
      <c r="G20" s="35">
        <v>2.808</v>
      </c>
      <c r="H20" s="4">
        <f t="shared" si="1"/>
        <v>96.82758620689656</v>
      </c>
      <c r="I20" s="4">
        <f t="shared" si="2"/>
        <v>2.808</v>
      </c>
    </row>
    <row r="21" spans="1:9" s="3" customFormat="1" ht="60" customHeight="1">
      <c r="A21" s="5">
        <v>2282</v>
      </c>
      <c r="B21" s="16" t="s">
        <v>19</v>
      </c>
      <c r="C21" s="4">
        <v>2.75</v>
      </c>
      <c r="D21" s="4">
        <v>2.01044</v>
      </c>
      <c r="E21" s="4">
        <f>D21/C21*100</f>
        <v>73.10690909090908</v>
      </c>
      <c r="F21" s="35">
        <v>3.7557</v>
      </c>
      <c r="G21" s="35">
        <v>3.7557</v>
      </c>
      <c r="H21" s="20">
        <f t="shared" si="1"/>
        <v>100</v>
      </c>
      <c r="I21" s="4">
        <f t="shared" si="2"/>
        <v>1.74526</v>
      </c>
    </row>
    <row r="22" spans="1:9" s="3" customFormat="1" ht="20.25" customHeight="1">
      <c r="A22" s="5">
        <v>2800</v>
      </c>
      <c r="B22" s="16" t="s">
        <v>16</v>
      </c>
      <c r="C22" s="32"/>
      <c r="D22" s="32"/>
      <c r="E22" s="33"/>
      <c r="F22" s="35">
        <v>3.153</v>
      </c>
      <c r="G22" s="35">
        <v>3.153</v>
      </c>
      <c r="H22" s="20">
        <f t="shared" si="1"/>
        <v>100</v>
      </c>
      <c r="I22" s="4">
        <f t="shared" si="2"/>
        <v>3.153</v>
      </c>
    </row>
    <row r="23" spans="1:9" s="3" customFormat="1" ht="20.25">
      <c r="A23" s="9"/>
      <c r="B23" s="17" t="s">
        <v>22</v>
      </c>
      <c r="C23" s="7">
        <f>C8+C9+C10+C21+C20</f>
        <v>4789.4094700000005</v>
      </c>
      <c r="D23" s="7">
        <f>D8+D9+D10+D21+D20</f>
        <v>4182.73311</v>
      </c>
      <c r="E23" s="7">
        <f>D23/C23*100</f>
        <v>87.33296111347104</v>
      </c>
      <c r="F23" s="28">
        <f>F8+F9+F10+F20+F22</f>
        <v>5984.5830000000005</v>
      </c>
      <c r="G23" s="28">
        <f>G8+G9+G10+G20+G22</f>
        <v>5341.67598</v>
      </c>
      <c r="H23" s="7">
        <f t="shared" si="1"/>
        <v>89.2572795798805</v>
      </c>
      <c r="I23" s="7">
        <f t="shared" si="2"/>
        <v>1158.9428699999999</v>
      </c>
    </row>
    <row r="24" spans="1:9" s="3" customFormat="1" ht="36.75" customHeight="1" hidden="1">
      <c r="A24" s="12"/>
      <c r="B24" s="13" t="s">
        <v>17</v>
      </c>
      <c r="C24" s="27">
        <v>38</v>
      </c>
      <c r="D24" s="27">
        <v>38</v>
      </c>
      <c r="E24" s="4">
        <f>D24/C24*100</f>
        <v>100</v>
      </c>
      <c r="F24" s="14"/>
      <c r="G24" s="29"/>
      <c r="H24" s="14"/>
      <c r="I24" s="14"/>
    </row>
    <row r="25" spans="1:9" s="3" customFormat="1" ht="20.25" customHeight="1" hidden="1">
      <c r="A25" s="11">
        <v>3110</v>
      </c>
      <c r="B25" s="10" t="s">
        <v>18</v>
      </c>
      <c r="C25" s="4">
        <v>0</v>
      </c>
      <c r="D25" s="4">
        <v>0</v>
      </c>
      <c r="E25" s="4" t="e">
        <f>D25/C25*100</f>
        <v>#DIV/0!</v>
      </c>
      <c r="F25" s="4">
        <v>0</v>
      </c>
      <c r="G25" s="30">
        <v>0</v>
      </c>
      <c r="H25" s="4" t="e">
        <f t="shared" si="1"/>
        <v>#DIV/0!</v>
      </c>
      <c r="I25" s="6">
        <f>G25-D25</f>
        <v>0</v>
      </c>
    </row>
    <row r="26" spans="1:9" s="3" customFormat="1" ht="23.25">
      <c r="A26" s="22"/>
      <c r="B26" s="23" t="s">
        <v>17</v>
      </c>
      <c r="C26" s="22"/>
      <c r="D26" s="22"/>
      <c r="E26" s="34"/>
      <c r="F26" s="36"/>
      <c r="G26" s="37"/>
      <c r="H26" s="22"/>
      <c r="I26" s="22"/>
    </row>
    <row r="27" spans="1:9" s="3" customFormat="1" ht="51" customHeight="1">
      <c r="A27" s="26">
        <v>3110</v>
      </c>
      <c r="B27" s="24" t="s">
        <v>25</v>
      </c>
      <c r="C27" s="31">
        <v>38</v>
      </c>
      <c r="D27" s="25">
        <v>38</v>
      </c>
      <c r="E27" s="4">
        <f>D27/C27*100</f>
        <v>100</v>
      </c>
      <c r="F27" s="20">
        <v>15</v>
      </c>
      <c r="G27" s="30">
        <v>14.8</v>
      </c>
      <c r="H27" s="4">
        <f t="shared" si="1"/>
        <v>98.66666666666667</v>
      </c>
      <c r="I27" s="27">
        <f>G27-D27</f>
        <v>-23.2</v>
      </c>
    </row>
    <row r="28" s="3" customFormat="1" ht="12.75"/>
    <row r="29" s="3" customFormat="1" ht="12.75"/>
    <row r="30" s="3" customFormat="1" ht="12.75"/>
    <row r="31" s="3" customFormat="1" ht="12.75"/>
  </sheetData>
  <mergeCells count="9">
    <mergeCell ref="I6:I7"/>
    <mergeCell ref="F6:H6"/>
    <mergeCell ref="A6:A7"/>
    <mergeCell ref="B6:B7"/>
    <mergeCell ref="C6:E6"/>
    <mergeCell ref="A2:I2"/>
    <mergeCell ref="A3:I3"/>
    <mergeCell ref="A4:I4"/>
    <mergeCell ref="A5:H5"/>
  </mergeCells>
  <printOptions/>
  <pageMargins left="0.3937007874015748" right="0" top="0" bottom="0" header="0.5118110236220472" footer="0.5118110236220472"/>
  <pageSetup horizontalDpi="240" verticalDpi="24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2016-05-31T06:50:08Z</cp:lastPrinted>
  <dcterms:created xsi:type="dcterms:W3CDTF">2001-12-07T05:58:10Z</dcterms:created>
  <dcterms:modified xsi:type="dcterms:W3CDTF">2020-10-15T10:47:00Z</dcterms:modified>
  <cp:category/>
  <cp:version/>
  <cp:contentType/>
  <cp:contentStatus/>
</cp:coreProperties>
</file>