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<sst xmlns="http://schemas.openxmlformats.org/spreadsheetml/2006/main" count="61" uniqueCount="54">
  <si>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</si>
  <si>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</si>
  <si>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</si>
  <si>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</si>
  <si>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</si>
  <si>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</si>
  <si>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</si>
  <si>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</si>
  <si>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"Павлограджитлосервіс", спрямовані на приріст обігових коштів</t>
  </si>
  <si>
    <t>Внески у статутний фонд КП "Стадіон Прометей", спрямовані на приріст обігових коштів</t>
  </si>
  <si>
    <t>Сплата земельного податку</t>
  </si>
  <si>
    <t>Внески у статутний фонд КП "Затишне місто", спрямовані на приріст обігових коштів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</si>
  <si>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</si>
  <si>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</si>
  <si>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Відшкодування збитів з утримання транзитного містечка </t>
  </si>
  <si>
    <t>Відшкодування витрат на утримання адміністрації гуртожитків</t>
  </si>
  <si>
    <t xml:space="preserve">Внески у статутний фонд КП "Павлоградводоканал", спрямовані на приріст обігових коштів </t>
  </si>
  <si>
    <t>Погашення  заборгованості за електроенергію</t>
  </si>
  <si>
    <t>Придбання алкотестерів</t>
  </si>
  <si>
    <t>Придбання мікрофону</t>
  </si>
  <si>
    <t>Придбання системи моніторингу звуку</t>
  </si>
  <si>
    <t>Погашення заборгованості по податку на  прибуток</t>
  </si>
  <si>
    <t>Погашення заборгованості за електроенергію перед                    АТ "ДТЕК Дніпровські електромережі"</t>
  </si>
  <si>
    <t>придбання насосного обладнання та комплектуючих для переоснащення КНС</t>
  </si>
  <si>
    <t>Придбання та всановлення вікон у приміщенні автотранспортного цеху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</si>
  <si>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</si>
  <si>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</si>
  <si>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</si>
  <si>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</si>
  <si>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</si>
  <si>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</si>
  <si>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</si>
  <si>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</si>
  <si>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</si>
  <si>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>План  на 9 місяців  2020 року</t>
  </si>
  <si>
    <t>Касові видатки за 9 місяців 2020 року</t>
  </si>
  <si>
    <t>Придбання та встановлення вікон у приміщенні автотранспортного цеху</t>
  </si>
  <si>
    <t>Сплата екологічного податку</t>
  </si>
  <si>
    <t>Придбання маршрутизатора</t>
  </si>
  <si>
    <t>Внески у статутний фонд КП "Павлоградтрансенерго", спрямовані на поповнення статутного капіталу шляхом капітальних вкладень</t>
  </si>
  <si>
    <t>Погашення  кредиторської заборгованості за придбання блочно-модульної транспортабельної газової котельні БТМГК-1000</t>
  </si>
  <si>
    <t>Внески у статутний фонд КП "Павлоград-Світло", спрямовані на поповнення статутного капіталу шляхом капітальних вкладень</t>
  </si>
  <si>
    <t>Придбання розпилювача для нанесення кольрової дорожньої розмітки</t>
  </si>
  <si>
    <t>Придбання комп'ютерного обладнання</t>
  </si>
  <si>
    <t>Відшкодування витрат за послуги водоспоживання по колонкам ПАТ "Павлоградхіммаш"</t>
  </si>
  <si>
    <t>Відшкодування витрат по обслуговуванню свердловин</t>
  </si>
  <si>
    <t>Придбання матеріалів для поточного ремонту водоводу по вул. Пепемоги</t>
  </si>
  <si>
    <t>Реконструкція водопроводної насосної станції №2 на майданчику №4 в м.Павлоград з впровадженням новітніх технологій доочищення питної води</t>
  </si>
  <si>
    <t>Заміна ділянки водоводу по вул.Дніпровській 416, 418</t>
  </si>
  <si>
    <t>Переведення в автоматичний режим роботи свердловини питної води по вул.Гагаріна, 36</t>
  </si>
  <si>
    <t>Погашення зоборгованості за покупну воду перед ДМП "ВКГ Дніпро-Західний Дондас"</t>
  </si>
  <si>
    <t>Встановлення приладів технічного обліку електричної енергії у транзитному містечку</t>
  </si>
  <si>
    <t>Виплата судових витрат та компенсації робітникам по заробітній платі</t>
  </si>
  <si>
    <t>Використання коштів за програмою "Внески органів влади  місцевого самоврядування у статутні капітали суб'єктів підприємницької діяльності" за 9 місяців 2020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</si>
</sst>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#,##0.00&quot;р.&quot;"/>
    <numFmt numFmtId="178" formatCode="#,##0.0&quot;р.&quot;"/>
    <numFmt numFmtId="179" formatCode="#,##0&quot;р.&quot;"/>
    <numFmt numFmtId="180" formatCode="0.000"/>
    <numFmt numFmtId="181" formatCode="#,##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" fontId="21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75" zoomScaleNormal="75" zoomScaleSheetLayoutView="70" zoomScalePageLayoutView="0" workbookViewId="0" topLeftCell="A1">
      <selection activeCell="Q7" sqref="Q7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19.00390625" style="7" customWidth="1"/>
    <col min="8" max="8" width="19.75390625" style="4" customWidth="1"/>
    <col min="9" max="9" width="16.875" style="4" customWidth="1"/>
    <col min="10" max="10" width="17.00390625" style="4" customWidth="1"/>
    <col min="11" max="16384" width="8.875" style="4" customWidth="1"/>
  </cols>
  <sheetData>
    <row r="1" ht="21" customHeight="1">
      <c r="J1" s="4">
        <v>16</v>
      </c>
    </row>
    <row r="2" spans="1:10" s="8" customFormat="1" ht="56.25" customHeight="1">
      <c r="A2" s="37" t="s">
        <v>53</v>
      </c>
      <c r="B2" s="37"/>
      <c r="C2" s="37"/>
      <c r="D2" s="38"/>
      <c r="E2" s="38"/>
      <c r="F2" s="38"/>
      <c r="G2" s="38"/>
      <c r="H2" s="39"/>
      <c r="I2" s="39"/>
      <c r="J2" s="39"/>
    </row>
    <row r="3" spans="1:10" s="8" customFormat="1" ht="17.25" customHeight="1">
      <c r="A3" s="2"/>
      <c r="B3" s="2"/>
      <c r="C3" s="2"/>
      <c r="D3" s="3"/>
      <c r="E3" s="3"/>
      <c r="F3" s="3"/>
      <c r="G3" s="3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1" t="s">
        <v>34</v>
      </c>
      <c r="H4" s="1" t="s">
        <v>35</v>
      </c>
      <c r="I4" s="5" t="s">
        <v>2</v>
      </c>
      <c r="J4" s="1" t="s">
        <v>3</v>
      </c>
    </row>
    <row r="5" spans="1:10" s="8" customFormat="1" ht="20.25">
      <c r="A5" s="40" t="s">
        <v>6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s="8" customFormat="1" ht="40.5">
      <c r="A6" s="13">
        <v>1</v>
      </c>
      <c r="B6" s="12" t="s">
        <v>7</v>
      </c>
      <c r="C6" s="14"/>
      <c r="D6" s="14"/>
      <c r="E6" s="14"/>
      <c r="F6" s="14"/>
      <c r="G6" s="29">
        <v>7000000</v>
      </c>
      <c r="H6" s="30">
        <v>7000000</v>
      </c>
      <c r="I6" s="5">
        <f>H6-G6</f>
        <v>0</v>
      </c>
      <c r="J6" s="17">
        <f>H6/G6*100</f>
        <v>100</v>
      </c>
    </row>
    <row r="7" spans="1:10" s="21" customFormat="1" ht="20.25">
      <c r="A7" s="18"/>
      <c r="B7" s="19" t="s">
        <v>5</v>
      </c>
      <c r="C7" s="20"/>
      <c r="D7" s="15"/>
      <c r="E7" s="15"/>
      <c r="F7" s="15"/>
      <c r="G7" s="31">
        <f>G6</f>
        <v>7000000</v>
      </c>
      <c r="H7" s="31">
        <f>H6</f>
        <v>7000000</v>
      </c>
      <c r="I7" s="16">
        <f>H7-G7</f>
        <v>0</v>
      </c>
      <c r="J7" s="22">
        <f>H7/G7*100</f>
        <v>100</v>
      </c>
    </row>
    <row r="8" spans="1:10" s="21" customFormat="1" ht="20.25" hidden="1">
      <c r="A8" s="40" t="s">
        <v>25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s="21" customFormat="1" ht="20.25" hidden="1">
      <c r="A9" s="13">
        <v>2</v>
      </c>
      <c r="B9" s="12" t="s">
        <v>26</v>
      </c>
      <c r="C9" s="26"/>
      <c r="D9" s="14"/>
      <c r="E9" s="14"/>
      <c r="F9" s="14"/>
      <c r="G9" s="29">
        <v>0</v>
      </c>
      <c r="H9" s="29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5</v>
      </c>
      <c r="C10" s="20"/>
      <c r="D10" s="15"/>
      <c r="E10" s="15"/>
      <c r="F10" s="15"/>
      <c r="G10" s="31">
        <f>G9</f>
        <v>0</v>
      </c>
      <c r="H10" s="31">
        <f>H9</f>
        <v>0</v>
      </c>
      <c r="I10" s="31">
        <f>I9</f>
        <v>0</v>
      </c>
      <c r="J10" s="31" t="e">
        <f>J9</f>
        <v>#DIV/0!</v>
      </c>
    </row>
    <row r="11" spans="1:10" s="21" customFormat="1" ht="20.25">
      <c r="A11" s="40" t="s">
        <v>16</v>
      </c>
      <c r="B11" s="41"/>
      <c r="C11" s="41"/>
      <c r="D11" s="41"/>
      <c r="E11" s="41"/>
      <c r="F11" s="41"/>
      <c r="G11" s="41"/>
      <c r="H11" s="41"/>
      <c r="I11" s="41"/>
      <c r="J11" s="42"/>
    </row>
    <row r="12" spans="1:10" s="21" customFormat="1" ht="20.25">
      <c r="A12" s="13">
        <v>2</v>
      </c>
      <c r="B12" s="12" t="s">
        <v>21</v>
      </c>
      <c r="C12" s="14"/>
      <c r="D12" s="14"/>
      <c r="E12" s="14"/>
      <c r="F12" s="14"/>
      <c r="G12" s="29">
        <v>1197375</v>
      </c>
      <c r="H12" s="30">
        <v>1197375</v>
      </c>
      <c r="I12" s="5">
        <f aca="true" t="shared" si="0" ref="I12:I22">H12-G12</f>
        <v>0</v>
      </c>
      <c r="J12" s="17">
        <f aca="true" t="shared" si="1" ref="J12:J22">H12/G12*100</f>
        <v>100</v>
      </c>
    </row>
    <row r="13" spans="1:10" s="21" customFormat="1" ht="40.5">
      <c r="A13" s="13">
        <v>3</v>
      </c>
      <c r="B13" s="12" t="s">
        <v>22</v>
      </c>
      <c r="C13" s="14"/>
      <c r="D13" s="14"/>
      <c r="E13" s="14"/>
      <c r="F13" s="14"/>
      <c r="G13" s="29">
        <v>1903761</v>
      </c>
      <c r="H13" s="30">
        <v>1903761</v>
      </c>
      <c r="I13" s="5">
        <f t="shared" si="0"/>
        <v>0</v>
      </c>
      <c r="J13" s="17">
        <f t="shared" si="1"/>
        <v>100</v>
      </c>
    </row>
    <row r="14" spans="1:10" s="21" customFormat="1" ht="40.5">
      <c r="A14" s="13">
        <v>4</v>
      </c>
      <c r="B14" s="12" t="s">
        <v>44</v>
      </c>
      <c r="C14" s="14"/>
      <c r="D14" s="14"/>
      <c r="E14" s="14"/>
      <c r="F14" s="14"/>
      <c r="G14" s="29">
        <v>100000</v>
      </c>
      <c r="H14" s="30">
        <v>100000</v>
      </c>
      <c r="I14" s="5">
        <f t="shared" si="0"/>
        <v>0</v>
      </c>
      <c r="J14" s="17">
        <f t="shared" si="1"/>
        <v>100</v>
      </c>
    </row>
    <row r="15" spans="1:10" s="21" customFormat="1" ht="20.25">
      <c r="A15" s="13">
        <v>5</v>
      </c>
      <c r="B15" s="12" t="s">
        <v>45</v>
      </c>
      <c r="C15" s="14"/>
      <c r="D15" s="14"/>
      <c r="E15" s="14"/>
      <c r="F15" s="14"/>
      <c r="G15" s="29">
        <v>150000</v>
      </c>
      <c r="H15" s="30">
        <v>150000</v>
      </c>
      <c r="I15" s="5">
        <f t="shared" si="0"/>
        <v>0</v>
      </c>
      <c r="J15" s="17">
        <f t="shared" si="1"/>
        <v>100</v>
      </c>
    </row>
    <row r="16" spans="1:10" s="21" customFormat="1" ht="40.5" hidden="1">
      <c r="A16" s="13">
        <v>7</v>
      </c>
      <c r="B16" s="12" t="s">
        <v>23</v>
      </c>
      <c r="C16" s="14"/>
      <c r="D16" s="14"/>
      <c r="E16" s="14"/>
      <c r="F16" s="14"/>
      <c r="G16" s="29">
        <v>0</v>
      </c>
      <c r="H16" s="30">
        <v>0</v>
      </c>
      <c r="I16" s="5">
        <f t="shared" si="0"/>
        <v>0</v>
      </c>
      <c r="J16" s="17" t="e">
        <f t="shared" si="1"/>
        <v>#DIV/0!</v>
      </c>
    </row>
    <row r="17" spans="1:10" s="21" customFormat="1" ht="40.5">
      <c r="A17" s="13">
        <v>6</v>
      </c>
      <c r="B17" s="12" t="s">
        <v>46</v>
      </c>
      <c r="C17" s="14"/>
      <c r="D17" s="14"/>
      <c r="E17" s="14"/>
      <c r="F17" s="14"/>
      <c r="G17" s="29">
        <v>63382.08</v>
      </c>
      <c r="H17" s="14">
        <v>63382.08</v>
      </c>
      <c r="I17" s="5">
        <f t="shared" si="0"/>
        <v>0</v>
      </c>
      <c r="J17" s="17">
        <f t="shared" si="1"/>
        <v>100</v>
      </c>
    </row>
    <row r="18" spans="1:10" s="21" customFormat="1" ht="60.75">
      <c r="A18" s="13">
        <v>7</v>
      </c>
      <c r="B18" s="12" t="s">
        <v>47</v>
      </c>
      <c r="C18" s="14"/>
      <c r="D18" s="14"/>
      <c r="E18" s="14"/>
      <c r="F18" s="14"/>
      <c r="G18" s="29">
        <v>553258.51</v>
      </c>
      <c r="H18" s="30">
        <v>553258.51</v>
      </c>
      <c r="I18" s="5">
        <f t="shared" si="0"/>
        <v>0</v>
      </c>
      <c r="J18" s="17">
        <f t="shared" si="1"/>
        <v>100</v>
      </c>
    </row>
    <row r="19" spans="1:10" s="21" customFormat="1" ht="20.25">
      <c r="A19" s="13">
        <v>8</v>
      </c>
      <c r="B19" s="12" t="s">
        <v>48</v>
      </c>
      <c r="C19" s="14"/>
      <c r="D19" s="14"/>
      <c r="E19" s="14"/>
      <c r="F19" s="14"/>
      <c r="G19" s="29">
        <v>200000</v>
      </c>
      <c r="H19" s="30">
        <v>152250.93</v>
      </c>
      <c r="I19" s="5">
        <f t="shared" si="0"/>
        <v>-47749.07000000001</v>
      </c>
      <c r="J19" s="17">
        <f t="shared" si="1"/>
        <v>76.12546499999999</v>
      </c>
    </row>
    <row r="20" spans="1:10" s="21" customFormat="1" ht="40.5">
      <c r="A20" s="13">
        <v>9</v>
      </c>
      <c r="B20" s="12" t="s">
        <v>49</v>
      </c>
      <c r="C20" s="14"/>
      <c r="D20" s="14"/>
      <c r="E20" s="14"/>
      <c r="F20" s="14"/>
      <c r="G20" s="29">
        <v>50000</v>
      </c>
      <c r="H20" s="30">
        <v>39200.68</v>
      </c>
      <c r="I20" s="5">
        <f t="shared" si="0"/>
        <v>-10799.32</v>
      </c>
      <c r="J20" s="17">
        <f t="shared" si="1"/>
        <v>78.40136</v>
      </c>
    </row>
    <row r="21" spans="1:10" s="21" customFormat="1" ht="40.5">
      <c r="A21" s="13">
        <v>10</v>
      </c>
      <c r="B21" s="12" t="s">
        <v>50</v>
      </c>
      <c r="C21" s="14"/>
      <c r="D21" s="14"/>
      <c r="E21" s="14"/>
      <c r="F21" s="14"/>
      <c r="G21" s="29">
        <v>6000000</v>
      </c>
      <c r="H21" s="30">
        <v>6000000</v>
      </c>
      <c r="I21" s="5">
        <f t="shared" si="0"/>
        <v>0</v>
      </c>
      <c r="J21" s="17">
        <f t="shared" si="1"/>
        <v>100</v>
      </c>
    </row>
    <row r="22" spans="1:10" s="21" customFormat="1" ht="20.25">
      <c r="A22" s="18"/>
      <c r="B22" s="19" t="s">
        <v>5</v>
      </c>
      <c r="C22" s="20"/>
      <c r="D22" s="15"/>
      <c r="E22" s="15"/>
      <c r="F22" s="15"/>
      <c r="G22" s="31">
        <f>SUM(G12:G21)</f>
        <v>10217776.59</v>
      </c>
      <c r="H22" s="31">
        <f>SUM(H12:H21)</f>
        <v>10159228.2</v>
      </c>
      <c r="I22" s="16">
        <f t="shared" si="0"/>
        <v>-58548.390000000596</v>
      </c>
      <c r="J22" s="22">
        <f t="shared" si="1"/>
        <v>99.42699481159823</v>
      </c>
    </row>
    <row r="23" spans="1:10" s="8" customFormat="1" ht="20.25">
      <c r="A23" s="40" t="s">
        <v>8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s="8" customFormat="1" ht="20.25">
      <c r="A24" s="13">
        <v>11</v>
      </c>
      <c r="B24" s="12" t="s">
        <v>14</v>
      </c>
      <c r="C24" s="14"/>
      <c r="D24" s="14"/>
      <c r="E24" s="14"/>
      <c r="F24" s="14"/>
      <c r="G24" s="29">
        <v>476479</v>
      </c>
      <c r="H24" s="30">
        <v>416944.39</v>
      </c>
      <c r="I24" s="5">
        <f aca="true" t="shared" si="2" ref="I24:I29">H24-G24</f>
        <v>-59534.609999999986</v>
      </c>
      <c r="J24" s="5">
        <f aca="true" t="shared" si="3" ref="J24:J29">H24/G24*100</f>
        <v>87.50530243725328</v>
      </c>
    </row>
    <row r="25" spans="1:10" s="8" customFormat="1" ht="21.75" customHeight="1">
      <c r="A25" s="13">
        <v>12</v>
      </c>
      <c r="B25" s="12" t="s">
        <v>17</v>
      </c>
      <c r="C25" s="14"/>
      <c r="D25" s="14"/>
      <c r="E25" s="14"/>
      <c r="F25" s="14"/>
      <c r="G25" s="29">
        <v>737004</v>
      </c>
      <c r="H25" s="30">
        <v>737004</v>
      </c>
      <c r="I25" s="5">
        <f t="shared" si="2"/>
        <v>0</v>
      </c>
      <c r="J25" s="5">
        <f t="shared" si="3"/>
        <v>100</v>
      </c>
    </row>
    <row r="26" spans="1:10" s="8" customFormat="1" ht="40.5">
      <c r="A26" s="13">
        <v>13</v>
      </c>
      <c r="B26" s="12" t="s">
        <v>15</v>
      </c>
      <c r="C26" s="14"/>
      <c r="D26" s="14"/>
      <c r="E26" s="14"/>
      <c r="F26" s="14"/>
      <c r="G26" s="29">
        <v>240780</v>
      </c>
      <c r="H26" s="30">
        <v>211730.5</v>
      </c>
      <c r="I26" s="5">
        <f t="shared" si="2"/>
        <v>-29049.5</v>
      </c>
      <c r="J26" s="5">
        <f t="shared" si="3"/>
        <v>87.93525209735029</v>
      </c>
    </row>
    <row r="27" spans="1:10" s="8" customFormat="1" ht="40.5">
      <c r="A27" s="13">
        <v>14</v>
      </c>
      <c r="B27" s="12" t="s">
        <v>51</v>
      </c>
      <c r="C27" s="14"/>
      <c r="D27" s="14"/>
      <c r="E27" s="14"/>
      <c r="F27" s="14"/>
      <c r="G27" s="29">
        <v>99800</v>
      </c>
      <c r="H27" s="30">
        <v>99800</v>
      </c>
      <c r="I27" s="5">
        <f t="shared" si="2"/>
        <v>0</v>
      </c>
      <c r="J27" s="5">
        <f t="shared" si="3"/>
        <v>100</v>
      </c>
    </row>
    <row r="28" spans="1:10" s="8" customFormat="1" ht="40.5">
      <c r="A28" s="13">
        <v>15</v>
      </c>
      <c r="B28" s="12" t="s">
        <v>52</v>
      </c>
      <c r="C28" s="14"/>
      <c r="D28" s="14"/>
      <c r="E28" s="14"/>
      <c r="F28" s="14"/>
      <c r="G28" s="29">
        <v>75917.8</v>
      </c>
      <c r="H28" s="30">
        <v>75917.8</v>
      </c>
      <c r="I28" s="5">
        <f t="shared" si="2"/>
        <v>0</v>
      </c>
      <c r="J28" s="5">
        <f t="shared" si="3"/>
        <v>100</v>
      </c>
    </row>
    <row r="29" spans="1:10" s="21" customFormat="1" ht="20.25">
      <c r="A29" s="18"/>
      <c r="B29" s="19" t="s">
        <v>5</v>
      </c>
      <c r="C29" s="20"/>
      <c r="D29" s="15"/>
      <c r="E29" s="15"/>
      <c r="F29" s="15"/>
      <c r="G29" s="31">
        <f>SUM(G24:G28)</f>
        <v>1629980.8</v>
      </c>
      <c r="H29" s="31">
        <f>SUM(H24:H28)</f>
        <v>1541396.6900000002</v>
      </c>
      <c r="I29" s="16">
        <f t="shared" si="2"/>
        <v>-88584.10999999987</v>
      </c>
      <c r="J29" s="16">
        <f t="shared" si="3"/>
        <v>94.56532800877164</v>
      </c>
    </row>
    <row r="30" spans="1:10" s="8" customFormat="1" ht="20.25">
      <c r="A30" s="40" t="s">
        <v>9</v>
      </c>
      <c r="B30" s="41"/>
      <c r="C30" s="41"/>
      <c r="D30" s="41"/>
      <c r="E30" s="41"/>
      <c r="F30" s="41"/>
      <c r="G30" s="41"/>
      <c r="H30" s="41"/>
      <c r="I30" s="41"/>
      <c r="J30" s="42"/>
    </row>
    <row r="31" spans="1:10" s="8" customFormat="1" ht="20.25">
      <c r="A31" s="13">
        <v>16</v>
      </c>
      <c r="B31" s="12" t="s">
        <v>10</v>
      </c>
      <c r="C31" s="14"/>
      <c r="D31" s="14"/>
      <c r="E31" s="14"/>
      <c r="F31" s="14"/>
      <c r="G31" s="29">
        <v>96600</v>
      </c>
      <c r="H31" s="30">
        <v>96600</v>
      </c>
      <c r="I31" s="5">
        <f>H31-G31</f>
        <v>0</v>
      </c>
      <c r="J31" s="1">
        <f>H31/G31*100</f>
        <v>100</v>
      </c>
    </row>
    <row r="32" spans="1:10" s="8" customFormat="1" ht="20.25">
      <c r="A32" s="40" t="s">
        <v>11</v>
      </c>
      <c r="B32" s="41"/>
      <c r="C32" s="41"/>
      <c r="D32" s="41"/>
      <c r="E32" s="41"/>
      <c r="F32" s="41"/>
      <c r="G32" s="41"/>
      <c r="H32" s="41"/>
      <c r="I32" s="41"/>
      <c r="J32" s="42"/>
    </row>
    <row r="33" spans="1:10" s="8" customFormat="1" ht="20.25">
      <c r="A33" s="13">
        <v>17</v>
      </c>
      <c r="B33" s="12" t="s">
        <v>18</v>
      </c>
      <c r="C33" s="14"/>
      <c r="D33" s="14"/>
      <c r="E33" s="14"/>
      <c r="F33" s="14"/>
      <c r="G33" s="29">
        <v>12960</v>
      </c>
      <c r="H33" s="30">
        <v>12960</v>
      </c>
      <c r="I33" s="5">
        <f>H33-G33</f>
        <v>0</v>
      </c>
      <c r="J33" s="17">
        <f>H33/G33*100</f>
        <v>100</v>
      </c>
    </row>
    <row r="34" spans="1:10" s="8" customFormat="1" ht="40.5" hidden="1">
      <c r="A34" s="13">
        <v>16</v>
      </c>
      <c r="B34" s="12" t="s">
        <v>24</v>
      </c>
      <c r="C34" s="14"/>
      <c r="D34" s="14"/>
      <c r="E34" s="14"/>
      <c r="F34" s="14"/>
      <c r="G34" s="29">
        <v>0</v>
      </c>
      <c r="H34" s="30">
        <v>0</v>
      </c>
      <c r="I34" s="5">
        <f>H34-G34</f>
        <v>0</v>
      </c>
      <c r="J34" s="17" t="e">
        <f>H34/G34*100</f>
        <v>#DIV/0!</v>
      </c>
    </row>
    <row r="35" spans="1:10" s="8" customFormat="1" ht="40.5">
      <c r="A35" s="13">
        <v>18</v>
      </c>
      <c r="B35" s="12" t="s">
        <v>36</v>
      </c>
      <c r="C35" s="14"/>
      <c r="D35" s="14"/>
      <c r="E35" s="14"/>
      <c r="F35" s="14"/>
      <c r="G35" s="29">
        <v>45500</v>
      </c>
      <c r="H35" s="30">
        <v>45275.36</v>
      </c>
      <c r="I35" s="5">
        <f>H35-G35</f>
        <v>-224.63999999999942</v>
      </c>
      <c r="J35" s="17">
        <f>H35/G35*100</f>
        <v>99.50628571428571</v>
      </c>
    </row>
    <row r="36" spans="1:10" s="8" customFormat="1" ht="20.25">
      <c r="A36" s="13">
        <v>19</v>
      </c>
      <c r="B36" s="12" t="s">
        <v>37</v>
      </c>
      <c r="C36" s="14"/>
      <c r="D36" s="14"/>
      <c r="E36" s="14"/>
      <c r="F36" s="14"/>
      <c r="G36" s="29">
        <v>49000</v>
      </c>
      <c r="H36" s="30"/>
      <c r="I36" s="5">
        <f>H36-G36</f>
        <v>-49000</v>
      </c>
      <c r="J36" s="17">
        <f>H36/G36*100</f>
        <v>0</v>
      </c>
    </row>
    <row r="37" spans="1:10" s="21" customFormat="1" ht="20.25">
      <c r="A37" s="18"/>
      <c r="B37" s="19" t="s">
        <v>5</v>
      </c>
      <c r="C37" s="20"/>
      <c r="D37" s="15"/>
      <c r="E37" s="15"/>
      <c r="F37" s="15"/>
      <c r="G37" s="31">
        <f>SUM(G33:G36)</f>
        <v>107460</v>
      </c>
      <c r="H37" s="31">
        <f>SUM(H33:H36)</f>
        <v>58235.36</v>
      </c>
      <c r="I37" s="16">
        <f>H37-G37</f>
        <v>-49224.64</v>
      </c>
      <c r="J37" s="22">
        <f>H37/G37*100</f>
        <v>54.19259259259259</v>
      </c>
    </row>
    <row r="38" spans="1:10" s="8" customFormat="1" ht="41.25" customHeight="1">
      <c r="A38" s="34" t="s">
        <v>12</v>
      </c>
      <c r="B38" s="35"/>
      <c r="C38" s="35"/>
      <c r="D38" s="35"/>
      <c r="E38" s="35"/>
      <c r="F38" s="35"/>
      <c r="G38" s="35"/>
      <c r="H38" s="35"/>
      <c r="I38" s="35"/>
      <c r="J38" s="36"/>
    </row>
    <row r="39" spans="1:10" s="8" customFormat="1" ht="21.75" customHeight="1">
      <c r="A39" s="1">
        <v>20</v>
      </c>
      <c r="B39" s="28" t="s">
        <v>27</v>
      </c>
      <c r="C39" s="27"/>
      <c r="D39" s="27"/>
      <c r="E39" s="27"/>
      <c r="F39" s="27"/>
      <c r="G39" s="5">
        <v>132810</v>
      </c>
      <c r="H39" s="5">
        <v>132810</v>
      </c>
      <c r="I39" s="5">
        <f aca="true" t="shared" si="4" ref="I39:I49">H39-G39</f>
        <v>0</v>
      </c>
      <c r="J39" s="17">
        <f aca="true" t="shared" si="5" ref="J39:J44">H39/G39*100</f>
        <v>100</v>
      </c>
    </row>
    <row r="40" spans="1:10" s="8" customFormat="1" ht="24" customHeight="1">
      <c r="A40" s="1">
        <v>21</v>
      </c>
      <c r="B40" s="28" t="s">
        <v>28</v>
      </c>
      <c r="C40" s="1"/>
      <c r="D40" s="1"/>
      <c r="E40" s="1"/>
      <c r="F40" s="1"/>
      <c r="G40" s="5">
        <v>147500</v>
      </c>
      <c r="H40" s="5">
        <v>147500</v>
      </c>
      <c r="I40" s="5">
        <f t="shared" si="4"/>
        <v>0</v>
      </c>
      <c r="J40" s="17">
        <f t="shared" si="5"/>
        <v>100</v>
      </c>
    </row>
    <row r="41" spans="1:10" s="8" customFormat="1" ht="21.75" customHeight="1">
      <c r="A41" s="1">
        <v>22</v>
      </c>
      <c r="B41" s="28" t="s">
        <v>29</v>
      </c>
      <c r="C41" s="1"/>
      <c r="D41" s="1"/>
      <c r="E41" s="1"/>
      <c r="F41" s="1"/>
      <c r="G41" s="5">
        <v>8702</v>
      </c>
      <c r="H41" s="5">
        <v>8702</v>
      </c>
      <c r="I41" s="5">
        <f t="shared" si="4"/>
        <v>0</v>
      </c>
      <c r="J41" s="17">
        <f t="shared" si="5"/>
        <v>100</v>
      </c>
    </row>
    <row r="42" spans="1:10" s="8" customFormat="1" ht="20.25">
      <c r="A42" s="13">
        <v>23</v>
      </c>
      <c r="B42" s="12" t="s">
        <v>30</v>
      </c>
      <c r="C42" s="14"/>
      <c r="D42" s="14"/>
      <c r="E42" s="14"/>
      <c r="F42" s="14"/>
      <c r="G42" s="29">
        <v>16000</v>
      </c>
      <c r="H42" s="30">
        <v>16000</v>
      </c>
      <c r="I42" s="5">
        <f t="shared" si="4"/>
        <v>0</v>
      </c>
      <c r="J42" s="17">
        <f t="shared" si="5"/>
        <v>100</v>
      </c>
    </row>
    <row r="43" spans="1:10" s="8" customFormat="1" ht="20.25">
      <c r="A43" s="13">
        <v>24</v>
      </c>
      <c r="B43" s="12" t="s">
        <v>31</v>
      </c>
      <c r="C43" s="14"/>
      <c r="D43" s="14"/>
      <c r="E43" s="14"/>
      <c r="F43" s="14"/>
      <c r="G43" s="29">
        <v>45240</v>
      </c>
      <c r="H43" s="30">
        <v>45240</v>
      </c>
      <c r="I43" s="5">
        <f t="shared" si="4"/>
        <v>0</v>
      </c>
      <c r="J43" s="17">
        <f t="shared" si="5"/>
        <v>100</v>
      </c>
    </row>
    <row r="44" spans="1:10" s="8" customFormat="1" ht="20.25">
      <c r="A44" s="13">
        <v>25</v>
      </c>
      <c r="B44" s="12" t="s">
        <v>32</v>
      </c>
      <c r="C44" s="14"/>
      <c r="D44" s="14"/>
      <c r="E44" s="14"/>
      <c r="F44" s="14"/>
      <c r="G44" s="29">
        <v>120000</v>
      </c>
      <c r="H44" s="30">
        <v>120000</v>
      </c>
      <c r="I44" s="5">
        <f t="shared" si="4"/>
        <v>0</v>
      </c>
      <c r="J44" s="17">
        <f t="shared" si="5"/>
        <v>100</v>
      </c>
    </row>
    <row r="45" spans="1:10" s="8" customFormat="1" ht="20.25">
      <c r="A45" s="13">
        <v>26</v>
      </c>
      <c r="B45" s="12" t="s">
        <v>19</v>
      </c>
      <c r="C45" s="14"/>
      <c r="D45" s="14"/>
      <c r="E45" s="14"/>
      <c r="F45" s="14"/>
      <c r="G45" s="29">
        <v>16492</v>
      </c>
      <c r="H45" s="30">
        <v>16492</v>
      </c>
      <c r="I45" s="5">
        <f t="shared" si="4"/>
        <v>0</v>
      </c>
      <c r="J45" s="17">
        <f>H45/G45*100</f>
        <v>100</v>
      </c>
    </row>
    <row r="46" spans="1:10" s="8" customFormat="1" ht="20.25">
      <c r="A46" s="13">
        <v>27</v>
      </c>
      <c r="B46" s="12" t="s">
        <v>20</v>
      </c>
      <c r="C46" s="14"/>
      <c r="D46" s="14"/>
      <c r="E46" s="14"/>
      <c r="F46" s="14"/>
      <c r="G46" s="29">
        <v>36344</v>
      </c>
      <c r="H46" s="30">
        <v>36344</v>
      </c>
      <c r="I46" s="5">
        <f t="shared" si="4"/>
        <v>0</v>
      </c>
      <c r="J46" s="17">
        <f>H46/G46*100</f>
        <v>100</v>
      </c>
    </row>
    <row r="47" spans="1:10" s="8" customFormat="1" ht="20.25">
      <c r="A47" s="13">
        <v>28</v>
      </c>
      <c r="B47" s="12" t="s">
        <v>33</v>
      </c>
      <c r="C47" s="14"/>
      <c r="D47" s="14"/>
      <c r="E47" s="14"/>
      <c r="F47" s="14"/>
      <c r="G47" s="29">
        <v>90978</v>
      </c>
      <c r="H47" s="30">
        <v>90978</v>
      </c>
      <c r="I47" s="5">
        <f t="shared" si="4"/>
        <v>0</v>
      </c>
      <c r="J47" s="17">
        <f>H47/G47*100</f>
        <v>100</v>
      </c>
    </row>
    <row r="48" spans="1:10" s="8" customFormat="1" ht="20.25">
      <c r="A48" s="13">
        <v>29</v>
      </c>
      <c r="B48" s="12" t="s">
        <v>38</v>
      </c>
      <c r="C48" s="14"/>
      <c r="D48" s="14"/>
      <c r="E48" s="14"/>
      <c r="F48" s="14"/>
      <c r="G48" s="29">
        <v>18420</v>
      </c>
      <c r="H48" s="30">
        <v>18420</v>
      </c>
      <c r="I48" s="5">
        <f t="shared" si="4"/>
        <v>0</v>
      </c>
      <c r="J48" s="17">
        <f>H48/G48*100</f>
        <v>100</v>
      </c>
    </row>
    <row r="49" spans="1:10" s="21" customFormat="1" ht="20.25">
      <c r="A49" s="18"/>
      <c r="B49" s="19" t="s">
        <v>5</v>
      </c>
      <c r="C49" s="20"/>
      <c r="D49" s="15"/>
      <c r="E49" s="15"/>
      <c r="F49" s="15"/>
      <c r="G49" s="31">
        <f>SUM(G39:G48)</f>
        <v>632486</v>
      </c>
      <c r="H49" s="31">
        <f>SUM(H39:H48)</f>
        <v>632486</v>
      </c>
      <c r="I49" s="16">
        <f t="shared" si="4"/>
        <v>0</v>
      </c>
      <c r="J49" s="22">
        <f>H49/G49*100</f>
        <v>100</v>
      </c>
    </row>
    <row r="50" spans="1:10" s="21" customFormat="1" ht="41.25" customHeight="1">
      <c r="A50" s="34" t="s">
        <v>39</v>
      </c>
      <c r="B50" s="35"/>
      <c r="C50" s="35"/>
      <c r="D50" s="35"/>
      <c r="E50" s="35"/>
      <c r="F50" s="35"/>
      <c r="G50" s="35"/>
      <c r="H50" s="35"/>
      <c r="I50" s="35"/>
      <c r="J50" s="36"/>
    </row>
    <row r="51" spans="1:10" s="8" customFormat="1" ht="60.75">
      <c r="A51" s="33">
        <v>30</v>
      </c>
      <c r="B51" s="12" t="s">
        <v>40</v>
      </c>
      <c r="C51" s="26"/>
      <c r="D51" s="14"/>
      <c r="E51" s="14"/>
      <c r="F51" s="14"/>
      <c r="G51" s="29">
        <v>1000000</v>
      </c>
      <c r="H51" s="29">
        <v>1000000</v>
      </c>
      <c r="I51" s="5">
        <f>G51-H51</f>
        <v>0</v>
      </c>
      <c r="J51" s="17">
        <f>H51/G51*100</f>
        <v>100</v>
      </c>
    </row>
    <row r="52" spans="1:10" s="21" customFormat="1" ht="20.25">
      <c r="A52" s="32"/>
      <c r="B52" s="19" t="s">
        <v>5</v>
      </c>
      <c r="C52" s="20"/>
      <c r="D52" s="15"/>
      <c r="E52" s="15"/>
      <c r="F52" s="15"/>
      <c r="G52" s="31">
        <f>G51</f>
        <v>1000000</v>
      </c>
      <c r="H52" s="31">
        <f>H51</f>
        <v>1000000</v>
      </c>
      <c r="I52" s="31">
        <f>I51</f>
        <v>0</v>
      </c>
      <c r="J52" s="31">
        <f>J51</f>
        <v>100</v>
      </c>
    </row>
    <row r="53" spans="1:10" s="21" customFormat="1" ht="52.5" customHeight="1">
      <c r="A53" s="34" t="s">
        <v>41</v>
      </c>
      <c r="B53" s="35"/>
      <c r="C53" s="35"/>
      <c r="D53" s="35"/>
      <c r="E53" s="35"/>
      <c r="F53" s="35"/>
      <c r="G53" s="35"/>
      <c r="H53" s="35"/>
      <c r="I53" s="35"/>
      <c r="J53" s="36"/>
    </row>
    <row r="54" spans="1:10" s="8" customFormat="1" ht="20.25">
      <c r="A54" s="33">
        <v>31</v>
      </c>
      <c r="B54" s="12" t="s">
        <v>43</v>
      </c>
      <c r="C54" s="26"/>
      <c r="D54" s="14"/>
      <c r="E54" s="14"/>
      <c r="F54" s="14"/>
      <c r="G54" s="29">
        <v>10000</v>
      </c>
      <c r="H54" s="29">
        <v>10000</v>
      </c>
      <c r="I54" s="29">
        <f>G54-H54</f>
        <v>0</v>
      </c>
      <c r="J54" s="29">
        <f>H54/G54*100</f>
        <v>100</v>
      </c>
    </row>
    <row r="55" spans="1:10" s="8" customFormat="1" ht="40.5">
      <c r="A55" s="33">
        <v>32</v>
      </c>
      <c r="B55" s="12" t="s">
        <v>42</v>
      </c>
      <c r="C55" s="26"/>
      <c r="D55" s="14"/>
      <c r="E55" s="14"/>
      <c r="F55" s="14"/>
      <c r="G55" s="29">
        <v>49800</v>
      </c>
      <c r="H55" s="29">
        <v>49800</v>
      </c>
      <c r="I55" s="29">
        <f>G55-H55</f>
        <v>0</v>
      </c>
      <c r="J55" s="29">
        <f>H55/G55*100</f>
        <v>100</v>
      </c>
    </row>
    <row r="56" spans="1:10" s="21" customFormat="1" ht="20.25">
      <c r="A56" s="32"/>
      <c r="B56" s="19" t="s">
        <v>5</v>
      </c>
      <c r="C56" s="20"/>
      <c r="D56" s="15"/>
      <c r="E56" s="15"/>
      <c r="F56" s="15"/>
      <c r="G56" s="31">
        <f>G54+G55</f>
        <v>59800</v>
      </c>
      <c r="H56" s="31">
        <f>H54+H55</f>
        <v>59800</v>
      </c>
      <c r="I56" s="31">
        <f>I54+I55</f>
        <v>0</v>
      </c>
      <c r="J56" s="31">
        <f>H56/G56*100</f>
        <v>100</v>
      </c>
    </row>
    <row r="57" spans="1:10" s="8" customFormat="1" ht="20.25">
      <c r="A57" s="24"/>
      <c r="B57" s="25" t="s">
        <v>13</v>
      </c>
      <c r="C57" s="15">
        <f>SUM(C5:C45)</f>
        <v>0</v>
      </c>
      <c r="D57" s="15">
        <f>SUM(D5:D45)</f>
        <v>0</v>
      </c>
      <c r="E57" s="15">
        <f>SUM(E5:E45)</f>
        <v>0</v>
      </c>
      <c r="F57" s="15">
        <f>SUM(F5:F45)</f>
        <v>0</v>
      </c>
      <c r="G57" s="23">
        <f>G7+G22+G29+G31+G37+G49+G52+G56</f>
        <v>20744103.39</v>
      </c>
      <c r="H57" s="23">
        <f>H7+H22+H29+H31+H37+H49+H52+H56</f>
        <v>20547746.25</v>
      </c>
      <c r="I57" s="23">
        <f>I7+I22+I29+I31+I37+I49+I52+I56</f>
        <v>-196357.14000000048</v>
      </c>
      <c r="J57" s="23">
        <f>H57/G57*100</f>
        <v>99.05343153999773</v>
      </c>
    </row>
    <row r="58" ht="20.25">
      <c r="I58" s="7"/>
    </row>
    <row r="59" ht="20.25">
      <c r="A59" s="4"/>
    </row>
  </sheetData>
  <sheetProtection/>
  <mergeCells count="10">
    <mergeCell ref="A50:J50"/>
    <mergeCell ref="A53:J53"/>
    <mergeCell ref="A38:J38"/>
    <mergeCell ref="A2:J2"/>
    <mergeCell ref="A5:J5"/>
    <mergeCell ref="A23:J23"/>
    <mergeCell ref="A30:J30"/>
    <mergeCell ref="A32:J32"/>
    <mergeCell ref="A11:J11"/>
    <mergeCell ref="A8:J8"/>
  </mergeCells>
  <printOptions/>
  <pageMargins left="0.1968503937007874" right="0.1968503937007874" top="0.1968503937007874" bottom="0.1968503937007874" header="0" footer="0"/>
  <pageSetup fitToHeight="9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2020-10-07T07:56:04Z</cp:lastPrinted>
  <dcterms:created xsi:type="dcterms:W3CDTF">2013-11-07T08:21:37Z</dcterms:created>
  <dcterms:modified xsi:type="dcterms:W3CDTF">2020-10-15T10:32:07Z</dcterms:modified>
  <cp:category/>
  <cp:version/>
  <cp:contentType/>
  <cp:contentStatus/>
</cp:coreProperties>
</file>