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_xlnm.Print_Titles" localSheetId="0">'Лист1'!$64:$65</definedName>
    <definedName name="_xlnm.Print_Area" localSheetId="0">'Лист1'!$A$1:$D$163</definedName>
  </definedNames>
  <calcPr fullCalcOnLoad="1"/>
</workbook>
</file>

<file path=xl/sharedStrings.xml><?xml version="1.0" encoding="utf-8"?>
<sst xmlns="http://schemas.openxmlformats.org/spreadsheetml/2006/main" count="168" uniqueCount="152">
  <si>
    <t>грн.</t>
  </si>
  <si>
    <t>Код доходів</t>
  </si>
  <si>
    <t>Доходи</t>
  </si>
  <si>
    <t>Загальний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</si>
  <si>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</si>
  <si>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</si>
  <si>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</si>
  <si>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</si>
  <si>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та інших виплат, одержаних військослужбовцями та особами рядового і начальницького складу, що сплачується податковими агентами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</si>
  <si>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</si>
  <si>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</si>
  <si>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</si>
  <si>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</si>
  <si>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</si>
  <si>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</si>
  <si>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 за спеціальне використання води</t>
  </si>
  <si>
    <t>Рентна плата  за спеціальне використання води водних об'єктів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</si>
  <si>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</si>
  <si>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</si>
  <si>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</si>
  <si>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територіюУкраїни підакцизних товарів (продукції) </t>
  </si>
  <si>
    <t>Акцизний податок з реалізації суб'єктами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</si>
  <si>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</si>
  <si>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і збори, нараховані до 1 січня 2011 року</t>
  </si>
  <si>
    <t>Комунальний податок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</si>
  <si>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</si>
  <si>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</si>
  <si>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</si>
  <si>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</si>
  <si>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</si>
  <si>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</si>
  <si>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</si>
  <si>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</si>
  <si>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</si>
  <si>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</si>
  <si>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</si>
  <si>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 осіб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</si>
  <si>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</si>
  <si>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</si>
  <si>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</si>
  <si>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</si>
  <si>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</si>
  <si>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</si>
  <si>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</si>
  <si>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</si>
  <si>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Єдиний податок</t>
  </si>
  <si>
    <t>Єдиний податок  з фізичних осіб, нарахований до 1 січня 2011 року</t>
  </si>
  <si>
    <t>Єдиний податок 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</si>
  <si>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</si>
  <si>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</si>
  <si>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Неподаткові надходження</t>
  </si>
  <si>
    <t>Доходи від власності та підприємницької діяльності</t>
  </si>
  <si>
    <t>Частина чистого  прибутку (доходу) державних або комунальних унітарних підприємств та їх об'єднань, що вилучається до відповідного бюджету, та  дивіденди (дохід), нараховані на акції (частки, паї) господарських товариств,  у статутних капіталах яких є державна або комунальна власність</t>
  </si>
  <si>
    <t>Частина чистого  прибутку (доходу) комунальних унітарних підприємств та їх об'єднань, що вилучається до відповідного місцевого бюджету</t>
  </si>
  <si>
    <t xml:space="preserve">         продовження додатку 1</t>
  </si>
  <si>
    <t>Плата за розміщення тимчасово вільних коштів місцевих бюджетів</t>
  </si>
  <si>
    <t xml:space="preserve">Інші надходження 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</si>
  <si>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</si>
  <si>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</si>
  <si>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</si>
  <si>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</si>
  <si>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</si>
  <si>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</si>
  <si>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</si>
  <si>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</si>
  <si>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</si>
  <si>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</si>
  <si>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</si>
  <si>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</si>
  <si>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</si>
  <si>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</si>
  <si>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</si>
  <si>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</si>
  <si>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Інші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</si>
  <si>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</si>
  <si>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</si>
  <si>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</si>
  <si>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 від реалізації безхазяйного майна, знахідок, спадкового майна, майна, одержаного територіальною громадаю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</si>
  <si>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</si>
  <si>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Офіційні трансферти</t>
  </si>
  <si>
    <t>Від органів державного управління</t>
  </si>
  <si>
    <t xml:space="preserve">Дотації з державного бюджету місцевим бюджетам </t>
  </si>
  <si>
    <t xml:space="preserve"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</si>
  <si>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</si>
  <si>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</si>
  <si>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</si>
  <si>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Дотації з місцевих бюджетів іншим місцевим бюджетам </t>
  </si>
  <si>
    <t>Інші дотації з місцевого бюджету</t>
  </si>
  <si>
    <t xml:space="preserve"> Субвенції з місцевих бюджетів іншим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</si>
  <si>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</si>
  <si>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с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</si>
  <si>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</si>
  <si>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</si>
  <si>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</si>
  <si>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 xml:space="preserve">Інші субвенції з місцевого бюджету </t>
  </si>
  <si>
    <t>Усього</t>
  </si>
  <si>
    <t>Спеціальний фонд</t>
  </si>
  <si>
    <t xml:space="preserve">Податкові надходження </t>
  </si>
  <si>
    <t>Інші податки та збори</t>
  </si>
  <si>
    <t>Екологічний 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</si>
  <si>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</si>
  <si>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</si>
  <si>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</si>
  <si>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</si>
  <si>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</si>
  <si>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Неподаткові надходження </t>
  </si>
  <si>
    <t xml:space="preserve">Доходи від власної підприємницької діяльності </t>
  </si>
  <si>
    <t>Інші надходження до фондів охорони навколишнього природного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</si>
  <si>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</si>
  <si>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</si>
  <si>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</si>
  <si>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</si>
  <si>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надається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</si>
  <si>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</si>
  <si>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</si>
  <si>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>Інші джерела власних надходжень бюджетних установ</t>
  </si>
  <si>
    <t>Благодійні внески, гранти та дарунки</t>
  </si>
  <si>
    <t>Кошти від відчуження майна, що належить Автономній Республіці Крим та майна, що перебуває в комунальній власності</t>
  </si>
  <si>
    <t>Кошти  від продажу землі і нематеріальних активів</t>
  </si>
  <si>
    <t xml:space="preserve">Кошти  від продажу землі 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</si>
  <si>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</si>
  <si>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</si>
  <si>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</si>
  <si>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</t>
  </si>
  <si>
    <t>Начальник фінансового управління</t>
  </si>
  <si>
    <t>Р.В.Роїк</t>
  </si>
  <si>
    <t>Рентна плата за користування надрами</t>
  </si>
  <si>
    <t>Рентна плата за користування надрами для видовування користних копалин загальнодержавного значення</t>
  </si>
  <si>
    <t>Кошти за шкоду, що заподіяна на земельних  ділянках державної та комунальної власності, які не надані у користування та не передані у власність, внаслідок їх самовільногозайняття, 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 якості грунтовго покриву тощо та за неодержання доходів у звязку з тимчасовим невикористанням земельних ділянок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</si>
  <si>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</si>
  <si>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</si>
  <si>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Плата за скорочення термінів надання послуг у сфері державної реєстрації речових прав на нерухоме  майно та їх обтяжень і державної реєстрації  юридичних осіб, фізичних осіб - підприємців та громадських формувань, а також плата  за надання інших платних послуг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</si>
  <si>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</si>
  <si>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</si>
  <si>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Додаток 1</t>
  </si>
  <si>
    <t>до рішення виконавчого комітету</t>
  </si>
  <si>
    <t xml:space="preserve">від  </t>
  </si>
  <si>
    <t>№</t>
  </si>
  <si>
    <t>Рентна плата за користування надрами для видобування корисних копалин місцевого значення</t>
  </si>
  <si>
    <t>Фіксований податок на доходи фізичних осіб від зайняття підприємницькою діяльністю, нарахований до 1 січня 2012 року</t>
  </si>
  <si>
    <t>Надходження від викидів забруднюючих речовин в атмосферне повітря стаціонарними джерелами забруднення (за винятком викидів в атмосферне повітря двоокису виглецю)</t>
  </si>
  <si>
    <t xml:space="preserve"> Плата за оренду майна бюджетних установ, що здійснюється відповідно до Закону України "Про оренду державного та комунального майна"</t>
  </si>
  <si>
    <t>Звіт про виконання міського бюджету м. Павлоград за 9 місяців 2020 року</t>
  </si>
  <si>
    <t>Уточнений план 
на 2020 рік</t>
  </si>
  <si>
    <t>Виконано за                       9 місяців 
2020 року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</si>
  <si>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</si>
  <si>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</si>
  <si>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</si>
  <si>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відшкодування втрат сільськогосподарського і лісогосподарського виробництва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</si>
  <si>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</si>
  <si>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Республики Крим</t>
  </si>
  <si>
    <t>Виконано 
за
9 місяців
 2020 року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</si>
</sst>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</numFmts>
  <fonts count="5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8"/>
      <name val="Arial Cyr"/>
      <family val="0"/>
    </font>
    <font>
      <sz val="14"/>
      <color indexed="8"/>
      <name val="Bradley Hand ITC"/>
      <family val="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33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3" fillId="33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3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vertical="top" wrapText="1" shrinkToFit="1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vertical="top" wrapText="1" shrinkToFit="1"/>
    </xf>
    <xf numFmtId="0" fontId="3" fillId="33" borderId="1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3" fontId="13" fillId="0" borderId="0" xfId="42" applyNumberFormat="1" applyFont="1" applyFill="1" applyBorder="1" applyAlignment="1" applyProtection="1">
      <alignment/>
      <protection/>
    </xf>
    <xf numFmtId="4" fontId="4" fillId="0" borderId="0" xfId="0" applyNumberFormat="1" applyFont="1" applyAlignment="1">
      <alignment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33" borderId="10" xfId="0" applyFont="1" applyFill="1" applyBorder="1" applyAlignment="1">
      <alignment horizontal="left" vertical="top" wrapText="1" shrinkToFit="1"/>
    </xf>
    <xf numFmtId="0" fontId="2" fillId="33" borderId="10" xfId="0" applyNumberFormat="1" applyFont="1" applyFill="1" applyBorder="1" applyAlignment="1">
      <alignment horizontal="left" vertical="top" wrapText="1" shrinkToFi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3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left"/>
    </xf>
    <xf numFmtId="2" fontId="2" fillId="33" borderId="0" xfId="0" applyNumberFormat="1" applyFont="1" applyFill="1" applyAlignment="1">
      <alignment vertical="top"/>
    </xf>
    <xf numFmtId="2" fontId="15" fillId="0" borderId="0" xfId="0" applyNumberFormat="1" applyFont="1" applyFill="1" applyAlignment="1">
      <alignment horizontal="left"/>
    </xf>
    <xf numFmtId="0" fontId="16" fillId="0" borderId="0" xfId="0" applyFont="1" applyAlignment="1">
      <alignment/>
    </xf>
    <xf numFmtId="0" fontId="2" fillId="34" borderId="11" xfId="0" applyNumberFormat="1" applyFont="1" applyFill="1" applyBorder="1" applyAlignment="1">
      <alignment horizontal="left" vertical="top" wrapText="1" shrinkToFit="1"/>
    </xf>
    <xf numFmtId="0" fontId="2" fillId="34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3" fontId="2" fillId="33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top" wrapText="1" shrinkToFit="1"/>
    </xf>
    <xf numFmtId="0" fontId="2" fillId="33" borderId="13" xfId="0" applyFont="1" applyFill="1" applyBorder="1" applyAlignment="1">
      <alignment vertical="top"/>
    </xf>
    <xf numFmtId="0" fontId="2" fillId="0" borderId="16" xfId="0" applyFont="1" applyFill="1" applyBorder="1" applyAlignment="1">
      <alignment wrapText="1" shrinkToFit="1"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4" fontId="2" fillId="33" borderId="1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top" wrapText="1" shrinkToFit="1"/>
    </xf>
    <xf numFmtId="0" fontId="2" fillId="33" borderId="19" xfId="0" applyFont="1" applyFill="1" applyBorder="1" applyAlignment="1">
      <alignment horizontal="left" vertical="top" wrapText="1" shrinkToFit="1"/>
    </xf>
    <xf numFmtId="0" fontId="18" fillId="0" borderId="20" xfId="0" applyFont="1" applyBorder="1" applyAlignment="1">
      <alignment vertical="top" wrapText="1" shrinkToFit="1"/>
    </xf>
    <xf numFmtId="0" fontId="3" fillId="0" borderId="0" xfId="0" applyFont="1" applyAlignment="1">
      <alignment wrapText="1"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 horizontal="left"/>
    </xf>
    <xf numFmtId="2" fontId="2" fillId="33" borderId="0" xfId="0" applyNumberFormat="1" applyFont="1" applyFill="1" applyAlignment="1">
      <alignment horizontal="left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view="pageBreakPreview" zoomScale="75" zoomScaleNormal="75" zoomScaleSheetLayoutView="75" zoomScalePageLayoutView="0" workbookViewId="0" topLeftCell="A141">
      <selection activeCell="C117" sqref="C117"/>
    </sheetView>
  </sheetViews>
  <sheetFormatPr defaultColWidth="9.00390625" defaultRowHeight="12.75"/>
  <cols>
    <col min="1" max="1" width="13.125" style="1" customWidth="1"/>
    <col min="2" max="2" width="98.625" style="1" customWidth="1"/>
    <col min="3" max="3" width="20.625" style="2" customWidth="1"/>
    <col min="4" max="4" width="22.00390625" style="3" customWidth="1"/>
    <col min="5" max="5" width="11.625" style="0" customWidth="1"/>
    <col min="6" max="7" width="18.125" style="0" customWidth="1"/>
    <col min="8" max="8" width="15.625" style="0" bestFit="1" customWidth="1"/>
  </cols>
  <sheetData>
    <row r="1" spans="1:7" ht="14.25" customHeight="1">
      <c r="A1" s="6"/>
      <c r="B1" s="98"/>
      <c r="C1" s="99" t="s">
        <v>134</v>
      </c>
      <c r="D1" s="98"/>
      <c r="E1" s="7"/>
      <c r="F1" s="7"/>
      <c r="G1" s="7"/>
    </row>
    <row r="2" spans="1:7" ht="16.5" customHeight="1">
      <c r="A2" s="6"/>
      <c r="B2" s="98"/>
      <c r="C2" s="100" t="s">
        <v>135</v>
      </c>
      <c r="D2" s="98"/>
      <c r="E2" s="7"/>
      <c r="F2" s="7"/>
      <c r="G2" s="7"/>
    </row>
    <row r="3" spans="1:7" ht="21.75" customHeight="1">
      <c r="A3" s="6"/>
      <c r="B3" s="98"/>
      <c r="C3" s="101" t="s">
        <v>136</v>
      </c>
      <c r="D3" s="98"/>
      <c r="E3" s="7"/>
      <c r="F3" s="7"/>
      <c r="G3" s="7"/>
    </row>
    <row r="4" spans="1:7" ht="21.75" customHeight="1">
      <c r="A4" s="6"/>
      <c r="B4" s="98"/>
      <c r="C4" s="101" t="s">
        <v>137</v>
      </c>
      <c r="D4" s="98"/>
      <c r="E4" s="7"/>
      <c r="F4" s="7"/>
      <c r="G4" s="7"/>
    </row>
    <row r="5" spans="1:7" ht="24" customHeight="1">
      <c r="A5" s="107" t="s">
        <v>142</v>
      </c>
      <c r="B5" s="107"/>
      <c r="C5" s="107"/>
      <c r="D5" s="107"/>
      <c r="E5" s="7"/>
      <c r="F5" s="7"/>
      <c r="G5" s="7"/>
    </row>
    <row r="6" spans="1:7" ht="19.5" customHeight="1">
      <c r="A6" s="4"/>
      <c r="B6" s="4"/>
      <c r="C6" s="8"/>
      <c r="D6" s="9" t="s">
        <v>0</v>
      </c>
      <c r="E6" s="5"/>
      <c r="F6" s="5"/>
      <c r="G6" s="5"/>
    </row>
    <row r="7" spans="1:5" ht="72.75" customHeight="1">
      <c r="A7" s="10" t="s">
        <v>1</v>
      </c>
      <c r="B7" s="11" t="s">
        <v>2</v>
      </c>
      <c r="C7" s="12" t="s">
        <v>143</v>
      </c>
      <c r="D7" s="13" t="s">
        <v>144</v>
      </c>
      <c r="E7" s="14"/>
    </row>
    <row r="8" spans="1:5" ht="22.5">
      <c r="A8" s="15"/>
      <c r="B8" s="16" t="s">
        <v>3</v>
      </c>
      <c r="C8" s="17"/>
      <c r="D8" s="18"/>
      <c r="E8" s="14"/>
    </row>
    <row r="9" spans="1:5" ht="19.5" customHeight="1">
      <c r="A9" s="19">
        <v>10000000</v>
      </c>
      <c r="B9" s="20" t="s">
        <v>4</v>
      </c>
      <c r="C9" s="21">
        <f>C10+C26+C32+C35+C20</f>
        <v>476064472</v>
      </c>
      <c r="D9" s="22">
        <f>D10+D26+D32+D35+D20</f>
        <v>366835066.6</v>
      </c>
      <c r="E9" s="14"/>
    </row>
    <row r="10" spans="1:5" s="25" customFormat="1" ht="22.5" customHeight="1">
      <c r="A10" s="19">
        <v>11000000</v>
      </c>
      <c r="B10" s="23" t="s">
        <v>5</v>
      </c>
      <c r="C10" s="21">
        <f>C11+C18</f>
        <v>307851972</v>
      </c>
      <c r="D10" s="22">
        <f>D11+D18</f>
        <v>229515454.57</v>
      </c>
      <c r="E10" s="24"/>
    </row>
    <row r="11" spans="1:5" ht="17.25">
      <c r="A11" s="19">
        <v>11010000</v>
      </c>
      <c r="B11" s="23" t="s">
        <v>6</v>
      </c>
      <c r="C11" s="21">
        <f>SUM(C12:C17)</f>
        <v>306419597</v>
      </c>
      <c r="D11" s="22">
        <f>SUM(D12:D17)</f>
        <v>228287525.92</v>
      </c>
      <c r="E11" s="14"/>
    </row>
    <row r="12" spans="1:5" ht="37.5" customHeight="1">
      <c r="A12" s="26">
        <v>11010100</v>
      </c>
      <c r="B12" s="27" t="s">
        <v>7</v>
      </c>
      <c r="C12" s="28">
        <v>279969597</v>
      </c>
      <c r="D12" s="29">
        <v>205323719.73</v>
      </c>
      <c r="E12" s="14"/>
    </row>
    <row r="13" spans="1:5" ht="54.75" customHeight="1">
      <c r="A13" s="26">
        <v>11010200</v>
      </c>
      <c r="B13" s="27" t="s">
        <v>8</v>
      </c>
      <c r="C13" s="28">
        <v>23000000</v>
      </c>
      <c r="D13" s="29">
        <v>17734548.28</v>
      </c>
      <c r="E13" s="14"/>
    </row>
    <row r="14" spans="1:5" ht="36">
      <c r="A14" s="26">
        <v>11010400</v>
      </c>
      <c r="B14" s="27" t="s">
        <v>9</v>
      </c>
      <c r="C14" s="28">
        <v>1250000</v>
      </c>
      <c r="D14" s="29">
        <v>3149008.9</v>
      </c>
      <c r="E14" s="14"/>
    </row>
    <row r="15" spans="1:5" ht="36">
      <c r="A15" s="26">
        <v>11010500</v>
      </c>
      <c r="B15" s="27" t="s">
        <v>10</v>
      </c>
      <c r="C15" s="28">
        <v>2200000</v>
      </c>
      <c r="D15" s="29">
        <v>2079728.51</v>
      </c>
      <c r="E15" s="14"/>
    </row>
    <row r="16" spans="1:5" ht="39" customHeight="1">
      <c r="A16" s="26">
        <v>11010600</v>
      </c>
      <c r="B16" s="27" t="s">
        <v>139</v>
      </c>
      <c r="C16" s="28">
        <v>0</v>
      </c>
      <c r="D16" s="29">
        <v>520.5</v>
      </c>
      <c r="E16" s="14"/>
    </row>
    <row r="17" spans="1:5" ht="54" hidden="1">
      <c r="A17" s="26">
        <v>11010900</v>
      </c>
      <c r="B17" s="27" t="s">
        <v>11</v>
      </c>
      <c r="C17" s="28"/>
      <c r="D17" s="29"/>
      <c r="E17" s="14"/>
    </row>
    <row r="18" spans="1:8" ht="24" customHeight="1">
      <c r="A18" s="19">
        <v>11020000</v>
      </c>
      <c r="B18" s="23" t="s">
        <v>12</v>
      </c>
      <c r="C18" s="21">
        <f>C19+C22</f>
        <v>1432375</v>
      </c>
      <c r="D18" s="22">
        <f>D19</f>
        <v>1227928.65</v>
      </c>
      <c r="E18" s="14"/>
      <c r="H18" s="30"/>
    </row>
    <row r="19" spans="1:5" ht="25.5" customHeight="1">
      <c r="A19" s="26">
        <v>11020200</v>
      </c>
      <c r="B19" s="27" t="s">
        <v>13</v>
      </c>
      <c r="C19" s="28">
        <v>1432375</v>
      </c>
      <c r="D19" s="29">
        <v>1227928.65</v>
      </c>
      <c r="E19" s="14"/>
    </row>
    <row r="20" spans="1:5" s="32" customFormat="1" ht="24" customHeight="1">
      <c r="A20" s="19">
        <v>13000000</v>
      </c>
      <c r="B20" s="23" t="s">
        <v>14</v>
      </c>
      <c r="C20" s="21">
        <f>C21+C23</f>
        <v>15000</v>
      </c>
      <c r="D20" s="22">
        <f>D21+D23</f>
        <v>6492.37</v>
      </c>
      <c r="E20" s="31"/>
    </row>
    <row r="21" spans="1:5" ht="18.75" customHeight="1">
      <c r="A21" s="26">
        <v>13020000</v>
      </c>
      <c r="B21" s="27" t="s">
        <v>15</v>
      </c>
      <c r="C21" s="29"/>
      <c r="D21" s="29">
        <f>D22</f>
        <v>398.44</v>
      </c>
      <c r="E21" s="14"/>
    </row>
    <row r="22" spans="1:5" ht="20.25" customHeight="1">
      <c r="A22" s="26">
        <v>13020200</v>
      </c>
      <c r="B22" s="27" t="s">
        <v>16</v>
      </c>
      <c r="C22" s="29"/>
      <c r="D22" s="29">
        <v>398.44</v>
      </c>
      <c r="E22" s="14"/>
    </row>
    <row r="23" spans="1:5" ht="24.75" customHeight="1">
      <c r="A23" s="26">
        <v>13030000</v>
      </c>
      <c r="B23" s="27" t="s">
        <v>126</v>
      </c>
      <c r="C23" s="28">
        <f>C24+C25</f>
        <v>15000</v>
      </c>
      <c r="D23" s="29">
        <f>D24+D25</f>
        <v>6093.93</v>
      </c>
      <c r="E23" s="14"/>
    </row>
    <row r="24" spans="1:5" ht="42" customHeight="1">
      <c r="A24" s="26">
        <v>13030100</v>
      </c>
      <c r="B24" s="27" t="s">
        <v>127</v>
      </c>
      <c r="C24" s="28">
        <v>15000</v>
      </c>
      <c r="D24" s="29">
        <v>6053.93</v>
      </c>
      <c r="E24" s="14"/>
    </row>
    <row r="25" spans="1:5" ht="42" customHeight="1">
      <c r="A25" s="26">
        <v>13030200</v>
      </c>
      <c r="B25" s="27" t="s">
        <v>138</v>
      </c>
      <c r="C25" s="28"/>
      <c r="D25" s="29">
        <v>40</v>
      </c>
      <c r="E25" s="14"/>
    </row>
    <row r="26" spans="1:9" s="34" customFormat="1" ht="18" customHeight="1">
      <c r="A26" s="19">
        <v>14000000</v>
      </c>
      <c r="B26" s="23" t="s">
        <v>17</v>
      </c>
      <c r="C26" s="21">
        <f>C27+C29+C31</f>
        <v>32800000</v>
      </c>
      <c r="D26" s="22">
        <f>D27+D29+D31</f>
        <v>28811192.23</v>
      </c>
      <c r="E26" s="33"/>
      <c r="H26" s="35"/>
      <c r="I26" s="35"/>
    </row>
    <row r="27" spans="1:9" s="34" customFormat="1" ht="20.25" customHeight="1">
      <c r="A27" s="36">
        <v>14020000</v>
      </c>
      <c r="B27" s="23" t="s">
        <v>18</v>
      </c>
      <c r="C27" s="21">
        <f>C28</f>
        <v>2200000</v>
      </c>
      <c r="D27" s="22">
        <f>D28</f>
        <v>2493159.06</v>
      </c>
      <c r="E27" s="33"/>
      <c r="H27" s="30"/>
      <c r="I27" s="30"/>
    </row>
    <row r="28" spans="1:5" s="34" customFormat="1" ht="21" customHeight="1">
      <c r="A28" s="37">
        <v>14021900</v>
      </c>
      <c r="B28" s="27" t="s">
        <v>19</v>
      </c>
      <c r="C28" s="28">
        <v>2200000</v>
      </c>
      <c r="D28" s="29">
        <v>2493159.06</v>
      </c>
      <c r="E28" s="33"/>
    </row>
    <row r="29" spans="1:5" s="34" customFormat="1" ht="36" customHeight="1">
      <c r="A29" s="36">
        <v>14030000</v>
      </c>
      <c r="B29" s="36" t="s">
        <v>20</v>
      </c>
      <c r="C29" s="21">
        <f>C30</f>
        <v>9400000</v>
      </c>
      <c r="D29" s="22">
        <f>D30</f>
        <v>8726177.97</v>
      </c>
      <c r="E29" s="33"/>
    </row>
    <row r="30" spans="1:5" s="34" customFormat="1" ht="18" customHeight="1">
      <c r="A30" s="37">
        <v>14031900</v>
      </c>
      <c r="B30" s="37" t="s">
        <v>19</v>
      </c>
      <c r="C30" s="28">
        <v>9400000</v>
      </c>
      <c r="D30" s="29">
        <v>8726177.97</v>
      </c>
      <c r="E30" s="33"/>
    </row>
    <row r="31" spans="1:5" ht="36" customHeight="1">
      <c r="A31" s="19">
        <v>14040000</v>
      </c>
      <c r="B31" s="23" t="s">
        <v>21</v>
      </c>
      <c r="C31" s="21">
        <v>21200000</v>
      </c>
      <c r="D31" s="22">
        <v>17591855.2</v>
      </c>
      <c r="E31" s="14"/>
    </row>
    <row r="32" spans="1:5" s="34" customFormat="1" ht="18.75" customHeight="1" hidden="1">
      <c r="A32" s="19">
        <v>16000000</v>
      </c>
      <c r="B32" s="23" t="s">
        <v>22</v>
      </c>
      <c r="C32" s="21">
        <f>C33</f>
        <v>0</v>
      </c>
      <c r="D32" s="22">
        <f>D33</f>
        <v>0</v>
      </c>
      <c r="E32" s="33"/>
    </row>
    <row r="33" spans="1:5" ht="17.25" customHeight="1" hidden="1">
      <c r="A33" s="26">
        <v>16010000</v>
      </c>
      <c r="B33" s="27" t="s">
        <v>23</v>
      </c>
      <c r="C33" s="28">
        <f>C34</f>
        <v>0</v>
      </c>
      <c r="D33" s="29">
        <f>D34</f>
        <v>0</v>
      </c>
      <c r="E33" s="14"/>
    </row>
    <row r="34" spans="1:5" ht="18" customHeight="1" hidden="1">
      <c r="A34" s="26">
        <v>16010200</v>
      </c>
      <c r="B34" s="27" t="s">
        <v>24</v>
      </c>
      <c r="C34" s="28">
        <v>0</v>
      </c>
      <c r="D34" s="29"/>
      <c r="E34" s="14"/>
    </row>
    <row r="35" spans="1:5" s="34" customFormat="1" ht="21.75" customHeight="1">
      <c r="A35" s="19">
        <v>18000000</v>
      </c>
      <c r="B35" s="23" t="s">
        <v>25</v>
      </c>
      <c r="C35" s="21">
        <f>C36+C47+C49+C52+C55</f>
        <v>135397500</v>
      </c>
      <c r="D35" s="22">
        <f>D36+D47+D49+D52+D55</f>
        <v>108501927.43</v>
      </c>
      <c r="E35" s="33"/>
    </row>
    <row r="36" spans="1:5" s="32" customFormat="1" ht="22.5" customHeight="1">
      <c r="A36" s="19">
        <v>18010000</v>
      </c>
      <c r="B36" s="23" t="s">
        <v>26</v>
      </c>
      <c r="C36" s="21">
        <f>SUM(C37:C46)</f>
        <v>75003000</v>
      </c>
      <c r="D36" s="22">
        <f>SUM(D37:D46)</f>
        <v>60120191.15</v>
      </c>
      <c r="E36" s="31"/>
    </row>
    <row r="37" spans="1:5" ht="36">
      <c r="A37" s="37">
        <v>18010100</v>
      </c>
      <c r="B37" s="38" t="s">
        <v>27</v>
      </c>
      <c r="C37" s="28">
        <v>198000</v>
      </c>
      <c r="D37" s="29">
        <v>126690.81</v>
      </c>
      <c r="E37" s="14"/>
    </row>
    <row r="38" spans="1:5" ht="36">
      <c r="A38" s="37">
        <v>18010200</v>
      </c>
      <c r="B38" s="38" t="s">
        <v>28</v>
      </c>
      <c r="C38" s="28">
        <v>1060000</v>
      </c>
      <c r="D38" s="29">
        <v>1503762.13</v>
      </c>
      <c r="E38" s="14"/>
    </row>
    <row r="39" spans="1:5" ht="36">
      <c r="A39" s="37">
        <v>18010300</v>
      </c>
      <c r="B39" s="38" t="s">
        <v>29</v>
      </c>
      <c r="C39" s="28">
        <v>1745000</v>
      </c>
      <c r="D39" s="29">
        <v>2668645.17</v>
      </c>
      <c r="E39" s="14"/>
    </row>
    <row r="40" spans="1:5" ht="36">
      <c r="A40" s="37">
        <v>18010400</v>
      </c>
      <c r="B40" s="38" t="s">
        <v>30</v>
      </c>
      <c r="C40" s="28">
        <v>7625000</v>
      </c>
      <c r="D40" s="29">
        <v>5779015.44</v>
      </c>
      <c r="E40" s="14"/>
    </row>
    <row r="41" spans="1:5" ht="18">
      <c r="A41" s="26">
        <v>18010500</v>
      </c>
      <c r="B41" s="27" t="s">
        <v>31</v>
      </c>
      <c r="C41" s="28">
        <v>28100000</v>
      </c>
      <c r="D41" s="29">
        <v>18614527.51</v>
      </c>
      <c r="E41" s="14"/>
    </row>
    <row r="42" spans="1:5" ht="18">
      <c r="A42" s="26">
        <v>18010600</v>
      </c>
      <c r="B42" s="27" t="s">
        <v>32</v>
      </c>
      <c r="C42" s="28">
        <v>29200000</v>
      </c>
      <c r="D42" s="29">
        <v>25071678.57</v>
      </c>
      <c r="E42" s="14"/>
    </row>
    <row r="43" spans="1:5" ht="18">
      <c r="A43" s="26">
        <v>18010700</v>
      </c>
      <c r="B43" s="27" t="s">
        <v>33</v>
      </c>
      <c r="C43" s="28">
        <v>700000</v>
      </c>
      <c r="D43" s="29">
        <v>584581.66</v>
      </c>
      <c r="E43" s="14"/>
    </row>
    <row r="44" spans="1:5" ht="17.25" customHeight="1">
      <c r="A44" s="26">
        <v>18010900</v>
      </c>
      <c r="B44" s="27" t="s">
        <v>34</v>
      </c>
      <c r="C44" s="28">
        <v>6150000</v>
      </c>
      <c r="D44" s="29">
        <v>5667953.33</v>
      </c>
      <c r="E44" s="14"/>
    </row>
    <row r="45" spans="1:5" s="1" customFormat="1" ht="18">
      <c r="A45" s="26">
        <v>18011000</v>
      </c>
      <c r="B45" s="27" t="s">
        <v>35</v>
      </c>
      <c r="C45" s="28">
        <v>175000</v>
      </c>
      <c r="D45" s="29">
        <v>36666.53</v>
      </c>
      <c r="E45" s="39"/>
    </row>
    <row r="46" spans="1:5" ht="17.25" customHeight="1">
      <c r="A46" s="26">
        <v>18011100</v>
      </c>
      <c r="B46" s="27" t="s">
        <v>36</v>
      </c>
      <c r="C46" s="28">
        <v>50000</v>
      </c>
      <c r="D46" s="28">
        <v>66670</v>
      </c>
      <c r="E46" s="14"/>
    </row>
    <row r="47" spans="1:5" ht="17.25">
      <c r="A47" s="19">
        <v>18020000</v>
      </c>
      <c r="B47" s="23" t="s">
        <v>37</v>
      </c>
      <c r="C47" s="21">
        <f>C48</f>
        <v>320200</v>
      </c>
      <c r="D47" s="22">
        <f>D48</f>
        <v>165222.82</v>
      </c>
      <c r="E47" s="14"/>
    </row>
    <row r="48" spans="1:5" ht="17.25" customHeight="1">
      <c r="A48" s="26">
        <v>18020100</v>
      </c>
      <c r="B48" s="27" t="s">
        <v>38</v>
      </c>
      <c r="C48" s="28">
        <v>320200</v>
      </c>
      <c r="D48" s="29">
        <v>165222.82</v>
      </c>
      <c r="E48" s="14"/>
    </row>
    <row r="49" spans="1:5" ht="17.25">
      <c r="A49" s="19">
        <v>18030000</v>
      </c>
      <c r="B49" s="23" t="s">
        <v>39</v>
      </c>
      <c r="C49" s="21">
        <f>C50+C51</f>
        <v>90000</v>
      </c>
      <c r="D49" s="22">
        <f>D50+D51</f>
        <v>98062.82</v>
      </c>
      <c r="E49" s="14"/>
    </row>
    <row r="50" spans="1:5" ht="18">
      <c r="A50" s="26">
        <v>18030100</v>
      </c>
      <c r="B50" s="27" t="s">
        <v>40</v>
      </c>
      <c r="C50" s="28">
        <v>80000</v>
      </c>
      <c r="D50" s="29">
        <v>87073.77</v>
      </c>
      <c r="E50" s="14"/>
    </row>
    <row r="51" spans="1:5" ht="18">
      <c r="A51" s="26">
        <v>18030200</v>
      </c>
      <c r="B51" s="27" t="s">
        <v>41</v>
      </c>
      <c r="C51" s="28">
        <v>10000</v>
      </c>
      <c r="D51" s="29">
        <v>10989.05</v>
      </c>
      <c r="E51" s="14"/>
    </row>
    <row r="52" spans="1:5" ht="37.5" customHeight="1" hidden="1">
      <c r="A52" s="19">
        <v>18040000</v>
      </c>
      <c r="B52" s="23" t="s">
        <v>42</v>
      </c>
      <c r="C52" s="21"/>
      <c r="D52" s="22">
        <f>SUM(D53:D54)</f>
        <v>0</v>
      </c>
      <c r="E52" s="14"/>
    </row>
    <row r="53" spans="1:5" ht="36" customHeight="1" hidden="1">
      <c r="A53" s="26">
        <v>18040100</v>
      </c>
      <c r="B53" s="27" t="s">
        <v>43</v>
      </c>
      <c r="C53" s="28"/>
      <c r="D53" s="29"/>
      <c r="E53" s="14"/>
    </row>
    <row r="54" spans="1:5" ht="36" customHeight="1" hidden="1">
      <c r="A54" s="26">
        <v>18040200</v>
      </c>
      <c r="B54" s="27" t="s">
        <v>44</v>
      </c>
      <c r="C54" s="28"/>
      <c r="D54" s="29"/>
      <c r="E54" s="14"/>
    </row>
    <row r="55" spans="1:5" ht="21.75" customHeight="1">
      <c r="A55" s="19">
        <v>18050000</v>
      </c>
      <c r="B55" s="23" t="s">
        <v>45</v>
      </c>
      <c r="C55" s="21">
        <f>SUM(C56:C59)</f>
        <v>59984300</v>
      </c>
      <c r="D55" s="22">
        <f>SUM(D56:D59)</f>
        <v>48118450.64</v>
      </c>
      <c r="E55" s="14"/>
    </row>
    <row r="56" spans="1:5" ht="18" hidden="1">
      <c r="A56" s="26">
        <v>18050200</v>
      </c>
      <c r="B56" s="27" t="s">
        <v>46</v>
      </c>
      <c r="C56" s="28"/>
      <c r="D56" s="29"/>
      <c r="E56" s="14"/>
    </row>
    <row r="57" spans="1:5" ht="18">
      <c r="A57" s="26">
        <v>18050300</v>
      </c>
      <c r="B57" s="27" t="s">
        <v>47</v>
      </c>
      <c r="C57" s="28">
        <v>16247600</v>
      </c>
      <c r="D57" s="29">
        <v>9618244.15</v>
      </c>
      <c r="E57" s="14"/>
    </row>
    <row r="58" spans="1:5" ht="22.5" customHeight="1">
      <c r="A58" s="26">
        <v>18050400</v>
      </c>
      <c r="B58" s="27" t="s">
        <v>48</v>
      </c>
      <c r="C58" s="28">
        <v>43666700</v>
      </c>
      <c r="D58" s="29">
        <v>38469821.49</v>
      </c>
      <c r="E58" s="14"/>
    </row>
    <row r="59" spans="1:5" ht="56.25" customHeight="1">
      <c r="A59" s="26">
        <v>18050500</v>
      </c>
      <c r="B59" s="40" t="s">
        <v>49</v>
      </c>
      <c r="C59" s="29">
        <v>70000</v>
      </c>
      <c r="D59" s="28">
        <v>30385</v>
      </c>
      <c r="E59" s="14"/>
    </row>
    <row r="60" spans="1:4" s="34" customFormat="1" ht="21" customHeight="1">
      <c r="A60" s="19">
        <v>20000000</v>
      </c>
      <c r="B60" s="20" t="s">
        <v>50</v>
      </c>
      <c r="C60" s="21">
        <f>C61+C71+C84</f>
        <v>8148200</v>
      </c>
      <c r="D60" s="22">
        <f>D61+D71+D84</f>
        <v>6051693.37</v>
      </c>
    </row>
    <row r="61" spans="1:4" ht="21" customHeight="1">
      <c r="A61" s="19">
        <v>21000000</v>
      </c>
      <c r="B61" s="23" t="s">
        <v>51</v>
      </c>
      <c r="C61" s="21">
        <f>C62+C67+C66</f>
        <v>461500</v>
      </c>
      <c r="D61" s="22">
        <f>D62+D67+D66</f>
        <v>828662.71</v>
      </c>
    </row>
    <row r="62" spans="1:4" ht="74.25" customHeight="1">
      <c r="A62" s="19">
        <v>21010000</v>
      </c>
      <c r="B62" s="41" t="s">
        <v>52</v>
      </c>
      <c r="C62" s="21">
        <f>C63</f>
        <v>26900</v>
      </c>
      <c r="D62" s="21">
        <f>D63</f>
        <v>26905</v>
      </c>
    </row>
    <row r="63" spans="1:4" ht="37.5" customHeight="1">
      <c r="A63" s="26">
        <v>21010300</v>
      </c>
      <c r="B63" s="27" t="s">
        <v>53</v>
      </c>
      <c r="C63" s="28">
        <v>26900</v>
      </c>
      <c r="D63" s="28">
        <v>26905</v>
      </c>
    </row>
    <row r="64" spans="1:4" ht="21.75" customHeight="1">
      <c r="A64" s="42"/>
      <c r="B64" s="43"/>
      <c r="C64" s="44" t="s">
        <v>54</v>
      </c>
      <c r="D64" s="44"/>
    </row>
    <row r="65" spans="1:5" ht="77.25" customHeight="1">
      <c r="A65" s="10" t="s">
        <v>1</v>
      </c>
      <c r="B65" s="11" t="s">
        <v>2</v>
      </c>
      <c r="C65" s="12" t="s">
        <v>143</v>
      </c>
      <c r="D65" s="13" t="s">
        <v>151</v>
      </c>
      <c r="E65" s="14"/>
    </row>
    <row r="66" spans="1:4" s="32" customFormat="1" ht="17.25">
      <c r="A66" s="19">
        <v>21050000</v>
      </c>
      <c r="B66" s="23" t="s">
        <v>55</v>
      </c>
      <c r="C66" s="21">
        <v>141300</v>
      </c>
      <c r="D66" s="22">
        <v>141333.33</v>
      </c>
    </row>
    <row r="67" spans="1:4" ht="18.75" customHeight="1">
      <c r="A67" s="19">
        <v>21080000</v>
      </c>
      <c r="B67" s="23" t="s">
        <v>56</v>
      </c>
      <c r="C67" s="21">
        <f>SUM(C68:C70)</f>
        <v>293300</v>
      </c>
      <c r="D67" s="22">
        <f>SUM(D68:D70)</f>
        <v>660424.38</v>
      </c>
    </row>
    <row r="68" spans="1:4" s="1" customFormat="1" ht="17.25" customHeight="1">
      <c r="A68" s="26">
        <v>21080500</v>
      </c>
      <c r="B68" s="27" t="s">
        <v>56</v>
      </c>
      <c r="C68" s="28">
        <v>28300</v>
      </c>
      <c r="D68" s="29">
        <v>453827.67</v>
      </c>
    </row>
    <row r="69" spans="1:4" ht="18">
      <c r="A69" s="26">
        <v>21081100</v>
      </c>
      <c r="B69" s="27" t="s">
        <v>57</v>
      </c>
      <c r="C69" s="28">
        <v>90000</v>
      </c>
      <c r="D69" s="29">
        <v>50896.71</v>
      </c>
    </row>
    <row r="70" spans="1:4" ht="36">
      <c r="A70" s="26">
        <v>21081500</v>
      </c>
      <c r="B70" s="27" t="s">
        <v>58</v>
      </c>
      <c r="C70" s="28">
        <v>175000</v>
      </c>
      <c r="D70" s="28">
        <v>155700</v>
      </c>
    </row>
    <row r="71" spans="1:4" ht="36.75" customHeight="1">
      <c r="A71" s="19">
        <v>22000000</v>
      </c>
      <c r="B71" s="23" t="s">
        <v>59</v>
      </c>
      <c r="C71" s="21">
        <f>C72+C78+C80</f>
        <v>6186700</v>
      </c>
      <c r="D71" s="22">
        <f>D72+D78+D80</f>
        <v>3886588.8699999996</v>
      </c>
    </row>
    <row r="72" spans="1:4" s="32" customFormat="1" ht="21" customHeight="1">
      <c r="A72" s="19">
        <v>22010000</v>
      </c>
      <c r="B72" s="23" t="s">
        <v>60</v>
      </c>
      <c r="C72" s="21">
        <f>C73+C74+C75+C76+C77</f>
        <v>4033500</v>
      </c>
      <c r="D72" s="22">
        <f>D73+D74+D75+D76+D77</f>
        <v>2547723.5999999996</v>
      </c>
    </row>
    <row r="73" spans="1:4" s="1" customFormat="1" ht="60" customHeight="1">
      <c r="A73" s="26">
        <v>22010200</v>
      </c>
      <c r="B73" s="27" t="s">
        <v>61</v>
      </c>
      <c r="C73" s="28">
        <v>19300</v>
      </c>
      <c r="D73" s="29">
        <v>38676.8</v>
      </c>
    </row>
    <row r="74" spans="1:4" s="1" customFormat="1" ht="40.5" customHeight="1">
      <c r="A74" s="26">
        <v>22010300</v>
      </c>
      <c r="B74" s="27" t="s">
        <v>62</v>
      </c>
      <c r="C74" s="45">
        <v>107200</v>
      </c>
      <c r="D74" s="28">
        <v>55464</v>
      </c>
    </row>
    <row r="75" spans="1:4" s="1" customFormat="1" ht="22.5" customHeight="1">
      <c r="A75" s="26">
        <v>22012500</v>
      </c>
      <c r="B75" s="37" t="s">
        <v>63</v>
      </c>
      <c r="C75" s="45">
        <v>3736000</v>
      </c>
      <c r="D75" s="29">
        <v>2333370.8</v>
      </c>
    </row>
    <row r="76" spans="1:4" s="1" customFormat="1" ht="41.25" customHeight="1">
      <c r="A76" s="26">
        <v>22012600</v>
      </c>
      <c r="B76" s="37" t="s">
        <v>64</v>
      </c>
      <c r="C76" s="45">
        <v>171000</v>
      </c>
      <c r="D76" s="28">
        <v>120212</v>
      </c>
    </row>
    <row r="77" spans="1:4" s="1" customFormat="1" ht="72" hidden="1">
      <c r="A77" s="26">
        <v>22012900</v>
      </c>
      <c r="B77" s="92" t="s">
        <v>131</v>
      </c>
      <c r="C77" s="45"/>
      <c r="D77" s="29"/>
    </row>
    <row r="78" spans="1:4" ht="39.75" customHeight="1">
      <c r="A78" s="19">
        <v>22080000</v>
      </c>
      <c r="B78" s="23" t="s">
        <v>65</v>
      </c>
      <c r="C78" s="21">
        <f>C79</f>
        <v>1085000</v>
      </c>
      <c r="D78" s="22">
        <f>D79</f>
        <v>726413.94</v>
      </c>
    </row>
    <row r="79" spans="1:4" ht="36">
      <c r="A79" s="26">
        <v>22080400</v>
      </c>
      <c r="B79" s="27" t="s">
        <v>66</v>
      </c>
      <c r="C79" s="28">
        <v>1085000</v>
      </c>
      <c r="D79" s="29">
        <v>726413.94</v>
      </c>
    </row>
    <row r="80" spans="1:4" ht="17.25">
      <c r="A80" s="19">
        <v>22090000</v>
      </c>
      <c r="B80" s="23" t="s">
        <v>67</v>
      </c>
      <c r="C80" s="21">
        <f>SUM(C81:C83)</f>
        <v>1068200</v>
      </c>
      <c r="D80" s="22">
        <f>SUM(D81:D83)</f>
        <v>612451.3300000001</v>
      </c>
    </row>
    <row r="81" spans="1:4" ht="39" customHeight="1">
      <c r="A81" s="26">
        <v>22090100</v>
      </c>
      <c r="B81" s="27" t="s">
        <v>68</v>
      </c>
      <c r="C81" s="28">
        <v>1045000</v>
      </c>
      <c r="D81" s="29">
        <v>597742.93</v>
      </c>
    </row>
    <row r="82" spans="1:4" ht="20.25" customHeight="1">
      <c r="A82" s="26">
        <v>22090200</v>
      </c>
      <c r="B82" s="27" t="s">
        <v>69</v>
      </c>
      <c r="C82" s="28">
        <v>0</v>
      </c>
      <c r="D82" s="29">
        <v>538.9</v>
      </c>
    </row>
    <row r="83" spans="1:4" ht="36">
      <c r="A83" s="26">
        <v>22090400</v>
      </c>
      <c r="B83" s="27" t="s">
        <v>70</v>
      </c>
      <c r="C83" s="28">
        <v>23200</v>
      </c>
      <c r="D83" s="29">
        <v>14169.5</v>
      </c>
    </row>
    <row r="84" spans="1:4" ht="21.75" customHeight="1" hidden="1">
      <c r="A84" s="19">
        <v>24000000</v>
      </c>
      <c r="B84" s="23" t="s">
        <v>71</v>
      </c>
      <c r="C84" s="21">
        <f>C85+C86</f>
        <v>1500000</v>
      </c>
      <c r="D84" s="22">
        <f>D85+D86</f>
        <v>1336441.79</v>
      </c>
    </row>
    <row r="85" spans="1:4" ht="40.5" customHeight="1" hidden="1">
      <c r="A85" s="19">
        <v>24030000</v>
      </c>
      <c r="B85" s="23" t="s">
        <v>72</v>
      </c>
      <c r="C85" s="21"/>
      <c r="D85" s="22"/>
    </row>
    <row r="86" spans="1:4" s="32" customFormat="1" ht="17.25">
      <c r="A86" s="19">
        <v>24060000</v>
      </c>
      <c r="B86" s="23" t="s">
        <v>73</v>
      </c>
      <c r="C86" s="21">
        <f>C87</f>
        <v>1500000</v>
      </c>
      <c r="D86" s="22">
        <f>D87+D88</f>
        <v>1336441.79</v>
      </c>
    </row>
    <row r="87" spans="1:4" s="1" customFormat="1" ht="19.5" customHeight="1">
      <c r="A87" s="26">
        <v>24060300</v>
      </c>
      <c r="B87" s="27" t="s">
        <v>56</v>
      </c>
      <c r="C87" s="28">
        <v>1500000</v>
      </c>
      <c r="D87" s="29">
        <v>1336441.79</v>
      </c>
    </row>
    <row r="88" spans="1:4" s="1" customFormat="1" ht="115.5" customHeight="1" hidden="1">
      <c r="A88" s="91">
        <v>24062200</v>
      </c>
      <c r="B88" s="90" t="s">
        <v>128</v>
      </c>
      <c r="C88" s="89"/>
      <c r="D88" s="29"/>
    </row>
    <row r="89" spans="1:4" ht="24" customHeight="1">
      <c r="A89" s="19">
        <v>30000000</v>
      </c>
      <c r="B89" s="20" t="s">
        <v>74</v>
      </c>
      <c r="C89" s="21">
        <f>C90</f>
        <v>4200</v>
      </c>
      <c r="D89" s="21">
        <f>D90</f>
        <v>1200</v>
      </c>
    </row>
    <row r="90" spans="1:4" ht="17.25">
      <c r="A90" s="19">
        <v>31000000</v>
      </c>
      <c r="B90" s="23" t="s">
        <v>75</v>
      </c>
      <c r="C90" s="21">
        <f>C91+C93</f>
        <v>4200</v>
      </c>
      <c r="D90" s="21">
        <f>D91+D93</f>
        <v>1200</v>
      </c>
    </row>
    <row r="91" spans="1:5" ht="59.25" customHeight="1">
      <c r="A91" s="46">
        <v>31010000</v>
      </c>
      <c r="B91" s="23" t="s">
        <v>76</v>
      </c>
      <c r="C91" s="21">
        <f>C92</f>
        <v>1200</v>
      </c>
      <c r="D91" s="21">
        <f>D92</f>
        <v>1200</v>
      </c>
      <c r="E91" s="47"/>
    </row>
    <row r="92" spans="1:5" ht="54.75" customHeight="1">
      <c r="A92" s="26">
        <v>31010200</v>
      </c>
      <c r="B92" s="27" t="s">
        <v>77</v>
      </c>
      <c r="C92" s="28">
        <v>1200</v>
      </c>
      <c r="D92" s="28">
        <v>1200</v>
      </c>
      <c r="E92" s="47"/>
    </row>
    <row r="93" spans="1:6" s="32" customFormat="1" ht="39" customHeight="1">
      <c r="A93" s="19">
        <v>31020000</v>
      </c>
      <c r="B93" s="23" t="s">
        <v>78</v>
      </c>
      <c r="C93" s="21">
        <v>3000</v>
      </c>
      <c r="D93" s="105"/>
      <c r="E93" s="48"/>
      <c r="F93" s="49"/>
    </row>
    <row r="94" spans="1:4" ht="17.25">
      <c r="A94" s="19">
        <v>40000000</v>
      </c>
      <c r="B94" s="20" t="s">
        <v>79</v>
      </c>
      <c r="C94" s="22">
        <f>C95</f>
        <v>233710696.5</v>
      </c>
      <c r="D94" s="22">
        <f>D95</f>
        <v>176873713.9</v>
      </c>
    </row>
    <row r="95" spans="1:4" ht="17.25">
      <c r="A95" s="19">
        <v>41000000</v>
      </c>
      <c r="B95" s="23" t="s">
        <v>80</v>
      </c>
      <c r="C95" s="22">
        <f>C96+C98+C102+C104</f>
        <v>233710696.5</v>
      </c>
      <c r="D95" s="22">
        <f>D96+D98+D102+D104</f>
        <v>176873713.9</v>
      </c>
    </row>
    <row r="96" spans="1:4" ht="18.75" customHeight="1">
      <c r="A96" s="19">
        <v>41020000</v>
      </c>
      <c r="B96" s="23" t="s">
        <v>81</v>
      </c>
      <c r="C96" s="21">
        <f>C97</f>
        <v>14641200</v>
      </c>
      <c r="D96" s="21">
        <f>D97</f>
        <v>10980900</v>
      </c>
    </row>
    <row r="97" spans="1:4" ht="57.75" customHeight="1">
      <c r="A97" s="26">
        <v>41021000</v>
      </c>
      <c r="B97" s="37" t="s">
        <v>82</v>
      </c>
      <c r="C97" s="28">
        <v>14641200</v>
      </c>
      <c r="D97" s="28">
        <v>10980900</v>
      </c>
    </row>
    <row r="98" spans="1:4" ht="17.25">
      <c r="A98" s="19">
        <v>41030000</v>
      </c>
      <c r="B98" s="23" t="s">
        <v>83</v>
      </c>
      <c r="C98" s="21">
        <f>SUM(C99:C101)</f>
        <v>194455774</v>
      </c>
      <c r="D98" s="21">
        <f>SUM(D99:D101)</f>
        <v>147566245</v>
      </c>
    </row>
    <row r="99" spans="1:4" ht="18">
      <c r="A99" s="26">
        <v>41033900</v>
      </c>
      <c r="B99" s="27" t="s">
        <v>84</v>
      </c>
      <c r="C99" s="28">
        <v>167179900</v>
      </c>
      <c r="D99" s="28">
        <v>123301700</v>
      </c>
    </row>
    <row r="100" spans="1:4" ht="18">
      <c r="A100" s="26">
        <v>41034200</v>
      </c>
      <c r="B100" s="27" t="s">
        <v>85</v>
      </c>
      <c r="C100" s="28">
        <v>20876800</v>
      </c>
      <c r="D100" s="28">
        <v>20876800</v>
      </c>
    </row>
    <row r="101" spans="1:4" ht="36">
      <c r="A101" s="26">
        <v>41034500</v>
      </c>
      <c r="B101" s="27" t="s">
        <v>147</v>
      </c>
      <c r="C101" s="28">
        <v>6399074</v>
      </c>
      <c r="D101" s="28">
        <v>3387745</v>
      </c>
    </row>
    <row r="102" spans="1:4" s="32" customFormat="1" ht="17.25">
      <c r="A102" s="19">
        <v>41040000</v>
      </c>
      <c r="B102" s="23" t="s">
        <v>86</v>
      </c>
      <c r="C102" s="21">
        <f>C103</f>
        <v>111146</v>
      </c>
      <c r="D102" s="21">
        <f>D103</f>
        <v>111146</v>
      </c>
    </row>
    <row r="103" spans="1:4" s="1" customFormat="1" ht="18">
      <c r="A103" s="26">
        <v>41040400</v>
      </c>
      <c r="B103" s="27" t="s">
        <v>87</v>
      </c>
      <c r="C103" s="28">
        <v>111146</v>
      </c>
      <c r="D103" s="28">
        <v>111146</v>
      </c>
    </row>
    <row r="104" spans="1:4" s="32" customFormat="1" ht="17.25">
      <c r="A104" s="19">
        <v>41050000</v>
      </c>
      <c r="B104" s="23" t="s">
        <v>88</v>
      </c>
      <c r="C104" s="22">
        <f>SUM(C105:C117)</f>
        <v>24502576.5</v>
      </c>
      <c r="D104" s="22">
        <f>SUM(D105:D117)</f>
        <v>18215422.9</v>
      </c>
    </row>
    <row r="105" spans="1:4" ht="206.25" customHeight="1">
      <c r="A105" s="50">
        <v>41050400</v>
      </c>
      <c r="B105" s="52" t="s">
        <v>145</v>
      </c>
      <c r="C105" s="29">
        <v>1353299.85</v>
      </c>
      <c r="D105" s="29">
        <v>1353299.85</v>
      </c>
    </row>
    <row r="106" spans="1:4" ht="98.25" customHeight="1" hidden="1">
      <c r="A106" s="50">
        <v>41050900</v>
      </c>
      <c r="B106" s="86" t="s">
        <v>129</v>
      </c>
      <c r="C106" s="29"/>
      <c r="D106" s="29"/>
    </row>
    <row r="107" spans="1:4" ht="36.75" customHeight="1">
      <c r="A107" s="50">
        <v>41051000</v>
      </c>
      <c r="B107" s="95" t="s">
        <v>89</v>
      </c>
      <c r="C107" s="28">
        <v>2010858</v>
      </c>
      <c r="D107" s="28">
        <v>1506133</v>
      </c>
    </row>
    <row r="108" spans="1:4" ht="43.5" customHeight="1">
      <c r="A108" s="93">
        <v>41051100</v>
      </c>
      <c r="B108" s="97" t="s">
        <v>120</v>
      </c>
      <c r="C108" s="94">
        <v>27242.65</v>
      </c>
      <c r="D108" s="29">
        <v>27242.65</v>
      </c>
    </row>
    <row r="109" spans="1:4" ht="42" customHeight="1">
      <c r="A109" s="50">
        <v>41051200</v>
      </c>
      <c r="B109" s="96" t="s">
        <v>90</v>
      </c>
      <c r="C109" s="28">
        <v>2176140</v>
      </c>
      <c r="D109" s="28">
        <v>1750041</v>
      </c>
    </row>
    <row r="110" spans="1:4" ht="54" customHeight="1">
      <c r="A110" s="50">
        <v>41051400</v>
      </c>
      <c r="B110" s="51" t="s">
        <v>91</v>
      </c>
      <c r="C110" s="28">
        <v>2138386</v>
      </c>
      <c r="D110" s="28">
        <v>1928877</v>
      </c>
    </row>
    <row r="111" spans="1:4" ht="45.75" customHeight="1">
      <c r="A111" s="50">
        <v>41051500</v>
      </c>
      <c r="B111" s="51" t="s">
        <v>92</v>
      </c>
      <c r="C111" s="28">
        <v>1197596</v>
      </c>
      <c r="D111" s="28">
        <v>1197596</v>
      </c>
    </row>
    <row r="112" spans="1:4" ht="2.25" customHeight="1">
      <c r="A112" s="50">
        <v>41051600</v>
      </c>
      <c r="B112" s="51" t="s">
        <v>93</v>
      </c>
      <c r="C112" s="28"/>
      <c r="D112" s="28"/>
    </row>
    <row r="113" spans="1:4" ht="56.25" customHeight="1">
      <c r="A113" s="50">
        <v>41053000</v>
      </c>
      <c r="B113" s="51" t="s">
        <v>146</v>
      </c>
      <c r="C113" s="28">
        <v>2699572</v>
      </c>
      <c r="D113" s="28">
        <v>427003</v>
      </c>
    </row>
    <row r="114" spans="1:4" ht="27" customHeight="1">
      <c r="A114" s="50">
        <v>41053900</v>
      </c>
      <c r="B114" s="51" t="s">
        <v>94</v>
      </c>
      <c r="C114" s="28">
        <v>6949849</v>
      </c>
      <c r="D114" s="29">
        <v>5358073.4</v>
      </c>
    </row>
    <row r="115" spans="1:4" ht="39.75" customHeight="1" hidden="1">
      <c r="A115" s="88">
        <v>41054300</v>
      </c>
      <c r="B115" s="87" t="s">
        <v>130</v>
      </c>
      <c r="C115" s="28"/>
      <c r="D115" s="29"/>
    </row>
    <row r="116" spans="1:4" ht="58.5" customHeight="1" hidden="1">
      <c r="A116" s="88">
        <v>41054800</v>
      </c>
      <c r="B116" s="51" t="s">
        <v>132</v>
      </c>
      <c r="C116" s="28"/>
      <c r="D116" s="29"/>
    </row>
    <row r="117" spans="1:4" ht="43.5" customHeight="1">
      <c r="A117" s="88">
        <v>41055000</v>
      </c>
      <c r="B117" s="87" t="s">
        <v>133</v>
      </c>
      <c r="C117" s="28">
        <v>5949633</v>
      </c>
      <c r="D117" s="28">
        <v>4667157</v>
      </c>
    </row>
    <row r="118" spans="1:8" ht="23.25" customHeight="1">
      <c r="A118" s="108" t="s">
        <v>95</v>
      </c>
      <c r="B118" s="109"/>
      <c r="C118" s="22">
        <f>C9+C60+C89+C94</f>
        <v>717927568.5</v>
      </c>
      <c r="D118" s="22">
        <f>D9+D60+D89+D94</f>
        <v>549761673.87</v>
      </c>
      <c r="E118" s="53"/>
      <c r="H118" s="78"/>
    </row>
    <row r="119" spans="1:4" ht="24" customHeight="1">
      <c r="A119" s="19"/>
      <c r="B119" s="54" t="s">
        <v>96</v>
      </c>
      <c r="C119" s="55"/>
      <c r="D119" s="55"/>
    </row>
    <row r="120" spans="1:4" ht="18.75" customHeight="1">
      <c r="A120" s="56">
        <v>10000000</v>
      </c>
      <c r="B120" s="57" t="s">
        <v>97</v>
      </c>
      <c r="C120" s="22">
        <f>C121</f>
        <v>460000</v>
      </c>
      <c r="D120" s="58">
        <f>D121</f>
        <v>659264.65</v>
      </c>
    </row>
    <row r="121" spans="1:4" s="34" customFormat="1" ht="17.25">
      <c r="A121" s="59">
        <v>19000000</v>
      </c>
      <c r="B121" s="60" t="s">
        <v>98</v>
      </c>
      <c r="C121" s="21">
        <f>C122+C126</f>
        <v>460000</v>
      </c>
      <c r="D121" s="58">
        <f>D122+D126</f>
        <v>659264.65</v>
      </c>
    </row>
    <row r="122" spans="1:4" s="32" customFormat="1" ht="17.25">
      <c r="A122" s="59">
        <v>19010000</v>
      </c>
      <c r="B122" s="61" t="s">
        <v>99</v>
      </c>
      <c r="C122" s="21">
        <f>SUM(C123:C125)</f>
        <v>460000</v>
      </c>
      <c r="D122" s="58">
        <f>SUM(D123:D125)</f>
        <v>659264.65</v>
      </c>
    </row>
    <row r="123" spans="1:4" ht="54">
      <c r="A123" s="62">
        <v>19010100</v>
      </c>
      <c r="B123" s="63" t="s">
        <v>140</v>
      </c>
      <c r="C123" s="28">
        <v>75000</v>
      </c>
      <c r="D123" s="64">
        <v>57049.32</v>
      </c>
    </row>
    <row r="124" spans="1:4" s="1" customFormat="1" ht="18">
      <c r="A124" s="62">
        <v>19010200</v>
      </c>
      <c r="B124" s="65" t="s">
        <v>100</v>
      </c>
      <c r="C124" s="28">
        <v>40000</v>
      </c>
      <c r="D124" s="64">
        <v>32530.34</v>
      </c>
    </row>
    <row r="125" spans="1:4" ht="38.25" customHeight="1">
      <c r="A125" s="62">
        <v>19010300</v>
      </c>
      <c r="B125" s="65" t="s">
        <v>101</v>
      </c>
      <c r="C125" s="28">
        <v>345000</v>
      </c>
      <c r="D125" s="64">
        <v>569684.99</v>
      </c>
    </row>
    <row r="126" spans="1:4" ht="18.75" customHeight="1" hidden="1">
      <c r="A126" s="59">
        <v>19050000</v>
      </c>
      <c r="B126" s="61" t="s">
        <v>102</v>
      </c>
      <c r="C126" s="21"/>
      <c r="D126" s="58">
        <f>D127+D128</f>
        <v>0</v>
      </c>
    </row>
    <row r="127" spans="1:4" ht="35.25" customHeight="1" hidden="1">
      <c r="A127" s="62">
        <v>19050200</v>
      </c>
      <c r="B127" s="65" t="s">
        <v>103</v>
      </c>
      <c r="C127" s="28"/>
      <c r="D127" s="64"/>
    </row>
    <row r="128" spans="1:4" ht="35.25" customHeight="1" hidden="1">
      <c r="A128" s="62">
        <v>19050300</v>
      </c>
      <c r="B128" s="65" t="s">
        <v>104</v>
      </c>
      <c r="C128" s="29">
        <v>0</v>
      </c>
      <c r="D128" s="64"/>
    </row>
    <row r="129" spans="1:4" ht="20.25" customHeight="1">
      <c r="A129" s="59">
        <v>20000000</v>
      </c>
      <c r="B129" s="61" t="s">
        <v>105</v>
      </c>
      <c r="C129" s="22">
        <f>C130+C132+C137</f>
        <v>17847531.59</v>
      </c>
      <c r="D129" s="58">
        <f>D130+D132+D137</f>
        <v>7806968.859999999</v>
      </c>
    </row>
    <row r="130" spans="1:4" ht="20.25" customHeight="1">
      <c r="A130" s="59">
        <v>21000000</v>
      </c>
      <c r="B130" s="61" t="s">
        <v>106</v>
      </c>
      <c r="C130" s="106">
        <f>C131</f>
        <v>0</v>
      </c>
      <c r="D130" s="22">
        <f>D131</f>
        <v>5479.12</v>
      </c>
    </row>
    <row r="131" spans="1:4" ht="41.25" customHeight="1">
      <c r="A131" s="59">
        <v>21110000</v>
      </c>
      <c r="B131" s="61" t="s">
        <v>148</v>
      </c>
      <c r="C131" s="106">
        <v>0</v>
      </c>
      <c r="D131" s="58">
        <v>5479.12</v>
      </c>
    </row>
    <row r="132" spans="1:4" ht="15.75" customHeight="1">
      <c r="A132" s="66">
        <v>24000000</v>
      </c>
      <c r="B132" s="66" t="s">
        <v>71</v>
      </c>
      <c r="C132" s="21">
        <f>C133+C136</f>
        <v>280000</v>
      </c>
      <c r="D132" s="58">
        <f>D133+D136</f>
        <v>246358.69</v>
      </c>
    </row>
    <row r="133" spans="1:4" ht="26.25" customHeight="1">
      <c r="A133" s="59">
        <v>24060000</v>
      </c>
      <c r="B133" s="61" t="s">
        <v>73</v>
      </c>
      <c r="C133" s="21">
        <f>C134+C135</f>
        <v>30000</v>
      </c>
      <c r="D133" s="58">
        <f>D134+D135</f>
        <v>69542.24</v>
      </c>
    </row>
    <row r="134" spans="1:4" ht="20.25" customHeight="1" hidden="1">
      <c r="A134" s="62">
        <v>24061600</v>
      </c>
      <c r="B134" s="63" t="s">
        <v>107</v>
      </c>
      <c r="C134" s="28"/>
      <c r="D134" s="64"/>
    </row>
    <row r="135" spans="1:4" ht="39" customHeight="1">
      <c r="A135" s="62">
        <v>24062100</v>
      </c>
      <c r="B135" s="65" t="s">
        <v>108</v>
      </c>
      <c r="C135" s="28">
        <v>30000</v>
      </c>
      <c r="D135" s="64">
        <v>69542.24</v>
      </c>
    </row>
    <row r="136" spans="1:4" ht="20.25" customHeight="1">
      <c r="A136" s="59">
        <v>24170000</v>
      </c>
      <c r="B136" s="67" t="s">
        <v>109</v>
      </c>
      <c r="C136" s="21">
        <v>250000</v>
      </c>
      <c r="D136" s="58">
        <v>176816.45</v>
      </c>
    </row>
    <row r="137" spans="1:5" ht="22.5" customHeight="1">
      <c r="A137" s="68">
        <v>25000000</v>
      </c>
      <c r="B137" s="68" t="s">
        <v>110</v>
      </c>
      <c r="C137" s="22">
        <f>C138+C143</f>
        <v>17567531.59</v>
      </c>
      <c r="D137" s="58">
        <f>D138+D143</f>
        <v>7555131.05</v>
      </c>
      <c r="E137" s="69"/>
    </row>
    <row r="138" spans="1:4" ht="39" customHeight="1">
      <c r="A138" s="68">
        <v>25010000</v>
      </c>
      <c r="B138" s="70" t="s">
        <v>111</v>
      </c>
      <c r="C138" s="58">
        <f>C139+C140+C141+C142</f>
        <v>14652503.27</v>
      </c>
      <c r="D138" s="58">
        <f>D139+D140+D141+D142</f>
        <v>4592447.05</v>
      </c>
    </row>
    <row r="139" spans="1:4" ht="26.25" customHeight="1">
      <c r="A139" s="71">
        <v>25010100</v>
      </c>
      <c r="B139" s="72" t="s">
        <v>112</v>
      </c>
      <c r="C139" s="112">
        <v>13988017</v>
      </c>
      <c r="D139" s="64">
        <v>4231873.86</v>
      </c>
    </row>
    <row r="140" spans="1:4" ht="27" customHeight="1">
      <c r="A140" s="71">
        <v>25010200</v>
      </c>
      <c r="B140" s="72" t="s">
        <v>113</v>
      </c>
      <c r="C140" s="112">
        <v>4704</v>
      </c>
      <c r="D140" s="113">
        <v>4704</v>
      </c>
    </row>
    <row r="141" spans="1:4" ht="40.5" customHeight="1">
      <c r="A141" s="71">
        <v>25010300</v>
      </c>
      <c r="B141" s="72" t="s">
        <v>141</v>
      </c>
      <c r="C141" s="102">
        <v>541495.83</v>
      </c>
      <c r="D141" s="64">
        <v>189890.92</v>
      </c>
    </row>
    <row r="142" spans="1:4" ht="36">
      <c r="A142" s="71">
        <v>25010400</v>
      </c>
      <c r="B142" s="72" t="s">
        <v>114</v>
      </c>
      <c r="C142" s="102">
        <v>118286.44</v>
      </c>
      <c r="D142" s="64">
        <v>165978.27</v>
      </c>
    </row>
    <row r="143" spans="1:4" ht="19.5" customHeight="1">
      <c r="A143" s="68">
        <v>25020000</v>
      </c>
      <c r="B143" s="70" t="s">
        <v>115</v>
      </c>
      <c r="C143" s="103">
        <f>C144+C145</f>
        <v>2915028.3200000003</v>
      </c>
      <c r="D143" s="73">
        <f>D144+D145</f>
        <v>2962684</v>
      </c>
    </row>
    <row r="144" spans="1:4" ht="19.5" customHeight="1">
      <c r="A144" s="71">
        <v>25020100</v>
      </c>
      <c r="B144" s="72" t="s">
        <v>116</v>
      </c>
      <c r="C144" s="104">
        <v>2659390.2</v>
      </c>
      <c r="D144" s="64">
        <v>2637857.54</v>
      </c>
    </row>
    <row r="145" spans="1:4" ht="96" customHeight="1">
      <c r="A145" s="71">
        <v>25020200</v>
      </c>
      <c r="B145" s="72" t="s">
        <v>149</v>
      </c>
      <c r="C145" s="104">
        <v>255638.12</v>
      </c>
      <c r="D145" s="64">
        <v>324826.46</v>
      </c>
    </row>
    <row r="146" spans="1:4" ht="18.75" customHeight="1">
      <c r="A146" s="59">
        <v>30000000</v>
      </c>
      <c r="B146" s="61" t="s">
        <v>74</v>
      </c>
      <c r="C146" s="21">
        <f>C147+C149</f>
        <v>521600</v>
      </c>
      <c r="D146" s="58">
        <f>D147+D149</f>
        <v>540816.39</v>
      </c>
    </row>
    <row r="147" spans="1:4" ht="19.5" customHeight="1">
      <c r="A147" s="59">
        <v>31000000</v>
      </c>
      <c r="B147" s="67" t="s">
        <v>75</v>
      </c>
      <c r="C147" s="21">
        <f>C148</f>
        <v>100000</v>
      </c>
      <c r="D147" s="58">
        <f>D148</f>
        <v>204661.17</v>
      </c>
    </row>
    <row r="148" spans="1:4" ht="36">
      <c r="A148" s="62">
        <v>31030000</v>
      </c>
      <c r="B148" s="65" t="s">
        <v>117</v>
      </c>
      <c r="C148" s="28">
        <v>100000</v>
      </c>
      <c r="D148" s="64">
        <v>204661.17</v>
      </c>
    </row>
    <row r="149" spans="1:4" ht="17.25">
      <c r="A149" s="59">
        <v>33000000</v>
      </c>
      <c r="B149" s="67" t="s">
        <v>118</v>
      </c>
      <c r="C149" s="21">
        <f>C150</f>
        <v>421600</v>
      </c>
      <c r="D149" s="22">
        <f>D150</f>
        <v>336155.22</v>
      </c>
    </row>
    <row r="150" spans="1:4" ht="19.5" customHeight="1">
      <c r="A150" s="59">
        <v>33010000</v>
      </c>
      <c r="B150" s="67" t="s">
        <v>119</v>
      </c>
      <c r="C150" s="21">
        <f>C151</f>
        <v>421600</v>
      </c>
      <c r="D150" s="22">
        <f>D151</f>
        <v>336155.22</v>
      </c>
    </row>
    <row r="151" spans="1:4" ht="56.25" customHeight="1">
      <c r="A151" s="62">
        <v>33010100</v>
      </c>
      <c r="B151" s="65" t="s">
        <v>150</v>
      </c>
      <c r="C151" s="28">
        <v>421600</v>
      </c>
      <c r="D151" s="64">
        <v>336155.22</v>
      </c>
    </row>
    <row r="152" spans="1:4" ht="17.25" hidden="1">
      <c r="A152" s="19">
        <v>40000000</v>
      </c>
      <c r="B152" s="20" t="s">
        <v>79</v>
      </c>
      <c r="C152" s="21">
        <f>C153</f>
        <v>0</v>
      </c>
      <c r="D152" s="22">
        <f>D153</f>
        <v>0</v>
      </c>
    </row>
    <row r="153" spans="1:4" ht="20.25" customHeight="1" hidden="1">
      <c r="A153" s="19">
        <v>41000000</v>
      </c>
      <c r="B153" s="23" t="s">
        <v>80</v>
      </c>
      <c r="C153" s="21">
        <f>C154</f>
        <v>0</v>
      </c>
      <c r="D153" s="22">
        <f>D154</f>
        <v>0</v>
      </c>
    </row>
    <row r="154" spans="1:4" ht="17.25" hidden="1">
      <c r="A154" s="19">
        <v>41050000</v>
      </c>
      <c r="B154" s="23" t="s">
        <v>88</v>
      </c>
      <c r="C154" s="21">
        <f>C155+C156</f>
        <v>0</v>
      </c>
      <c r="D154" s="22">
        <f>D155+D156</f>
        <v>0</v>
      </c>
    </row>
    <row r="155" spans="1:4" ht="2.25" customHeight="1" hidden="1">
      <c r="A155" s="62">
        <v>41051100</v>
      </c>
      <c r="B155" s="51" t="s">
        <v>120</v>
      </c>
      <c r="C155" s="28"/>
      <c r="D155" s="64"/>
    </row>
    <row r="156" spans="1:4" ht="21.75" customHeight="1" hidden="1">
      <c r="A156" s="62">
        <v>41053900</v>
      </c>
      <c r="B156" s="51" t="s">
        <v>94</v>
      </c>
      <c r="C156" s="28"/>
      <c r="D156" s="64"/>
    </row>
    <row r="157" spans="1:4" ht="19.5" customHeight="1">
      <c r="A157" s="59">
        <v>50000000</v>
      </c>
      <c r="B157" s="67" t="s">
        <v>121</v>
      </c>
      <c r="C157" s="21">
        <f>C158</f>
        <v>2259496</v>
      </c>
      <c r="D157" s="58">
        <f>D158</f>
        <v>1750067.07</v>
      </c>
    </row>
    <row r="158" spans="1:4" ht="38.25" customHeight="1">
      <c r="A158" s="62">
        <v>50110000</v>
      </c>
      <c r="B158" s="65" t="s">
        <v>122</v>
      </c>
      <c r="C158" s="28">
        <v>2259496</v>
      </c>
      <c r="D158" s="64">
        <v>1750067.07</v>
      </c>
    </row>
    <row r="159" spans="1:4" ht="16.5" customHeight="1">
      <c r="A159" s="110" t="s">
        <v>95</v>
      </c>
      <c r="B159" s="110"/>
      <c r="C159" s="22">
        <f>C157+C146+C152+C129+C120</f>
        <v>21088627.59</v>
      </c>
      <c r="D159" s="22">
        <f>D157+D146+D129+D120+D154</f>
        <v>10757116.97</v>
      </c>
    </row>
    <row r="160" spans="1:7" ht="19.5" customHeight="1">
      <c r="A160" s="111" t="s">
        <v>123</v>
      </c>
      <c r="B160" s="111"/>
      <c r="C160" s="22">
        <f>C159+C118</f>
        <v>739016196.09</v>
      </c>
      <c r="D160" s="22">
        <f>D159+D118</f>
        <v>560518790.84</v>
      </c>
      <c r="F160" s="78"/>
      <c r="G160" s="78"/>
    </row>
    <row r="161" spans="1:5" ht="13.5" customHeight="1">
      <c r="A161" s="74"/>
      <c r="B161" s="75"/>
      <c r="C161" s="76"/>
      <c r="D161" s="77"/>
      <c r="E161" s="78"/>
    </row>
    <row r="162" spans="1:4" ht="59.25" customHeight="1">
      <c r="A162" s="74"/>
      <c r="B162" s="75"/>
      <c r="C162" s="79"/>
      <c r="D162" s="80"/>
    </row>
    <row r="163" spans="1:4" s="85" customFormat="1" ht="21">
      <c r="A163" s="81" t="s">
        <v>124</v>
      </c>
      <c r="B163" s="82"/>
      <c r="C163" s="83" t="s">
        <v>125</v>
      </c>
      <c r="D163" s="84"/>
    </row>
  </sheetData>
  <sheetProtection selectLockedCells="1" selectUnlockedCells="1"/>
  <mergeCells count="4">
    <mergeCell ref="A5:D5"/>
    <mergeCell ref="A118:B118"/>
    <mergeCell ref="A159:B159"/>
    <mergeCell ref="A160:B160"/>
  </mergeCells>
  <printOptions/>
  <pageMargins left="1.18125" right="0.19652777777777777" top="0.39375" bottom="0.39375" header="0.5118055555555555" footer="0.5118055555555555"/>
  <pageSetup horizontalDpi="300" verticalDpi="300" orientation="portrait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/>
  <cp:lastModifiedBy>Кириченко</cp:lastModifiedBy>
  <cp:lastPrinted>2020-10-15T08:15:57Z</cp:lastPrinted>
  <dcterms:created xsi:type="dcterms:W3CDTF">2020-09-21T10:01:22Z</dcterms:created>
  <dcterms:modified xsi:type="dcterms:W3CDTF">2020-10-15T08:25:06Z</dcterms:modified>
  <cp:category/>
  <cp:version/>
  <cp:contentType/>
  <cp:contentStatus/>
</cp:coreProperties>
</file>