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>
    <definedName name="_xlnm.Print_Area" localSheetId="0">'спорт'!$A$1:$I$39</definedName>
  </definedNames>
  <calcPr fullCalcOnLoad="1"/>
</workbook>
</file>

<file path=xl/sharedStrings.xml><?xml version="1.0" encoding="utf-8"?>
<sst xmlns="http://schemas.openxmlformats.org/spreadsheetml/2006/main" count="38" uniqueCount="33">
  <si>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</si>
  <si>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</si>
  <si>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</si>
  <si>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</si>
  <si>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</si>
  <si>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</si>
  <si>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</si>
  <si>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</si>
  <si>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>Капітальні трансферти установам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</si>
  <si>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</si>
  <si>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</si>
  <si>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</si>
  <si>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</si>
  <si>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</si>
  <si>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</si>
  <si>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</si>
  <si>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</si>
  <si>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</si>
  <si>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</si>
  <si>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% виконання</t>
  </si>
  <si>
    <t>Всього</t>
  </si>
  <si>
    <t>Придбання обладнання</t>
  </si>
  <si>
    <t>Інші виплати населенню</t>
  </si>
  <si>
    <t>Окремі заходи по реалізації регіональних програм</t>
  </si>
  <si>
    <t>Оплата інших енергоносів</t>
  </si>
  <si>
    <t>Реконструкція</t>
  </si>
  <si>
    <t>Капітальне будівництво</t>
  </si>
  <si>
    <t xml:space="preserve"> 2019 рік</t>
  </si>
  <si>
    <t>виконання міського бюджету  за  2019-2020 роки по програмам галузі "Фізична культура і спорт"</t>
  </si>
  <si>
    <t xml:space="preserve"> 2020 рік</t>
  </si>
  <si>
    <t>Відхилення 2020 року до 2019 року</t>
  </si>
  <si>
    <t>Крім того бюджет розвитку</t>
  </si>
  <si>
    <t>тис. грн.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</si>
</sst>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</numFmts>
  <fonts count="10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justify" vertical="center"/>
    </xf>
    <xf numFmtId="1" fontId="3" fillId="0" borderId="1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184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workbookViewId="0" topLeftCell="A1">
      <selection activeCell="O9" sqref="O9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625" style="1" customWidth="1"/>
    <col min="10" max="12" width="9.125" style="1" customWidth="1"/>
    <col min="13" max="13" width="10.875" style="1" bestFit="1" customWidth="1"/>
    <col min="14" max="16384" width="9.125" style="1" customWidth="1"/>
  </cols>
  <sheetData>
    <row r="1" ht="23.25">
      <c r="I1" s="5">
        <v>13</v>
      </c>
    </row>
    <row r="2" spans="1:9" ht="23.25">
      <c r="A2" s="27" t="s">
        <v>9</v>
      </c>
      <c r="B2" s="27"/>
      <c r="C2" s="27"/>
      <c r="D2" s="27"/>
      <c r="E2" s="27"/>
      <c r="F2" s="27"/>
      <c r="G2" s="27"/>
      <c r="H2" s="27"/>
      <c r="I2" s="5"/>
    </row>
    <row r="3" spans="1:9" ht="42" customHeight="1">
      <c r="A3" s="28" t="s">
        <v>28</v>
      </c>
      <c r="B3" s="28"/>
      <c r="C3" s="28"/>
      <c r="D3" s="28"/>
      <c r="E3" s="28"/>
      <c r="F3" s="28"/>
      <c r="G3" s="28"/>
      <c r="H3" s="28"/>
      <c r="I3" s="28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34" t="s">
        <v>32</v>
      </c>
    </row>
    <row r="5" spans="1:9" s="2" customFormat="1" ht="43.5" customHeight="1">
      <c r="A5" s="26" t="s">
        <v>0</v>
      </c>
      <c r="B5" s="26" t="s">
        <v>7</v>
      </c>
      <c r="C5" s="26" t="s">
        <v>27</v>
      </c>
      <c r="D5" s="26"/>
      <c r="E5" s="26"/>
      <c r="F5" s="26" t="s">
        <v>29</v>
      </c>
      <c r="G5" s="26"/>
      <c r="H5" s="26"/>
      <c r="I5" s="29" t="s">
        <v>30</v>
      </c>
    </row>
    <row r="6" spans="1:9" s="2" customFormat="1" ht="81.75" customHeight="1">
      <c r="A6" s="26"/>
      <c r="B6" s="26"/>
      <c r="C6" s="8" t="s">
        <v>17</v>
      </c>
      <c r="D6" s="8" t="s">
        <v>18</v>
      </c>
      <c r="E6" s="11" t="s">
        <v>19</v>
      </c>
      <c r="F6" s="8" t="s">
        <v>17</v>
      </c>
      <c r="G6" s="8" t="s">
        <v>18</v>
      </c>
      <c r="H6" s="11" t="s">
        <v>19</v>
      </c>
      <c r="I6" s="29"/>
    </row>
    <row r="7" spans="1:9" s="3" customFormat="1" ht="21" customHeight="1">
      <c r="A7" s="8">
        <v>2111</v>
      </c>
      <c r="B7" s="9" t="s">
        <v>1</v>
      </c>
      <c r="C7" s="12">
        <v>8300.489</v>
      </c>
      <c r="D7" s="12">
        <v>8292.46927</v>
      </c>
      <c r="E7" s="12">
        <f>D7/C7*100</f>
        <v>99.90338243927556</v>
      </c>
      <c r="F7" s="24">
        <v>9458.212</v>
      </c>
      <c r="G7" s="24">
        <v>9219.784730000001</v>
      </c>
      <c r="H7" s="12">
        <f>G7/F7*100</f>
        <v>97.47915071051486</v>
      </c>
      <c r="I7" s="12">
        <f>G7-D7</f>
        <v>927.3154600000016</v>
      </c>
    </row>
    <row r="8" spans="1:9" s="3" customFormat="1" ht="25.5" customHeight="1">
      <c r="A8" s="8">
        <v>2120</v>
      </c>
      <c r="B8" s="9" t="s">
        <v>2</v>
      </c>
      <c r="C8" s="12">
        <v>1860.262</v>
      </c>
      <c r="D8" s="12">
        <v>1858.88586</v>
      </c>
      <c r="E8" s="12">
        <f aca="true" t="shared" si="0" ref="E8:E27">D8/C8*100</f>
        <v>99.92602439871374</v>
      </c>
      <c r="F8" s="24">
        <v>2234.445</v>
      </c>
      <c r="G8" s="24">
        <v>2167.99785</v>
      </c>
      <c r="H8" s="12">
        <f aca="true" t="shared" si="1" ref="H8:H29">G8/F8*100</f>
        <v>97.02623470257716</v>
      </c>
      <c r="I8" s="12">
        <f aca="true" t="shared" si="2" ref="I8:I27">G8-D8</f>
        <v>309.1119900000001</v>
      </c>
    </row>
    <row r="9" spans="1:13" s="4" customFormat="1" ht="40.5" customHeight="1">
      <c r="A9" s="8">
        <v>2210</v>
      </c>
      <c r="B9" s="9" t="s">
        <v>10</v>
      </c>
      <c r="C9" s="12">
        <v>630.49</v>
      </c>
      <c r="D9" s="12">
        <v>629.70826</v>
      </c>
      <c r="E9" s="12">
        <f t="shared" si="0"/>
        <v>99.87601072181953</v>
      </c>
      <c r="F9" s="24">
        <v>941.199</v>
      </c>
      <c r="G9" s="24">
        <v>939.11123</v>
      </c>
      <c r="H9" s="12">
        <f t="shared" si="1"/>
        <v>99.7781797473223</v>
      </c>
      <c r="I9" s="12">
        <f t="shared" si="2"/>
        <v>309.40297</v>
      </c>
      <c r="M9" s="17"/>
    </row>
    <row r="10" spans="1:9" s="3" customFormat="1" ht="29.25" customHeight="1">
      <c r="A10" s="8">
        <v>2220</v>
      </c>
      <c r="B10" s="9" t="s">
        <v>11</v>
      </c>
      <c r="C10" s="12">
        <v>1.792</v>
      </c>
      <c r="D10" s="12">
        <v>1.79119</v>
      </c>
      <c r="E10" s="12">
        <f t="shared" si="0"/>
        <v>99.95479910714286</v>
      </c>
      <c r="F10" s="24">
        <v>13.188</v>
      </c>
      <c r="G10" s="24">
        <v>12.7689</v>
      </c>
      <c r="H10" s="12">
        <f t="shared" si="1"/>
        <v>96.8221110100091</v>
      </c>
      <c r="I10" s="12">
        <f t="shared" si="2"/>
        <v>10.97771</v>
      </c>
    </row>
    <row r="11" spans="1:9" s="3" customFormat="1" ht="27" customHeight="1">
      <c r="A11" s="8">
        <v>2230</v>
      </c>
      <c r="B11" s="9" t="s">
        <v>16</v>
      </c>
      <c r="C11" s="12">
        <v>136.914</v>
      </c>
      <c r="D11" s="12">
        <v>136.849</v>
      </c>
      <c r="E11" s="12">
        <f t="shared" si="0"/>
        <v>99.95252494266474</v>
      </c>
      <c r="F11" s="24">
        <v>154.8</v>
      </c>
      <c r="G11" s="24">
        <v>133.3502</v>
      </c>
      <c r="H11" s="12">
        <f t="shared" si="1"/>
        <v>86.14354005167958</v>
      </c>
      <c r="I11" s="12">
        <f t="shared" si="2"/>
        <v>-3.4987999999999886</v>
      </c>
    </row>
    <row r="12" spans="1:9" s="3" customFormat="1" ht="27" customHeight="1">
      <c r="A12" s="8">
        <v>2240</v>
      </c>
      <c r="B12" s="9" t="s">
        <v>14</v>
      </c>
      <c r="C12" s="12">
        <v>821.686</v>
      </c>
      <c r="D12" s="12">
        <v>821.3841199999999</v>
      </c>
      <c r="E12" s="12">
        <f t="shared" si="0"/>
        <v>99.96326090501724</v>
      </c>
      <c r="F12" s="24">
        <v>1107.338</v>
      </c>
      <c r="G12" s="24">
        <v>707.77755</v>
      </c>
      <c r="H12" s="12">
        <f t="shared" si="1"/>
        <v>63.91702894689788</v>
      </c>
      <c r="I12" s="12">
        <f t="shared" si="2"/>
        <v>-113.60656999999992</v>
      </c>
    </row>
    <row r="13" spans="1:9" s="3" customFormat="1" ht="23.25">
      <c r="A13" s="8">
        <v>2250</v>
      </c>
      <c r="B13" s="9" t="s">
        <v>3</v>
      </c>
      <c r="C13" s="12">
        <v>102.79</v>
      </c>
      <c r="D13" s="12">
        <v>101.51838000000001</v>
      </c>
      <c r="E13" s="12">
        <f t="shared" si="0"/>
        <v>98.76289522327075</v>
      </c>
      <c r="F13" s="24">
        <v>130.918</v>
      </c>
      <c r="G13" s="24">
        <v>110.69953</v>
      </c>
      <c r="H13" s="12">
        <f t="shared" si="1"/>
        <v>84.55638644036725</v>
      </c>
      <c r="I13" s="12">
        <f t="shared" si="2"/>
        <v>9.181149999999988</v>
      </c>
    </row>
    <row r="14" spans="1:9" s="3" customFormat="1" ht="24" customHeight="1">
      <c r="A14" s="7">
        <v>2270</v>
      </c>
      <c r="B14" s="15" t="s">
        <v>12</v>
      </c>
      <c r="C14" s="16">
        <f>C15+C16+C17+C18</f>
        <v>784.997</v>
      </c>
      <c r="D14" s="16">
        <f>D15+D16+D17+D18</f>
        <v>776.9262299999999</v>
      </c>
      <c r="E14" s="16">
        <f t="shared" si="0"/>
        <v>98.97187250397135</v>
      </c>
      <c r="F14" s="32">
        <f>F15+F16+F17+F18</f>
        <v>1308.821</v>
      </c>
      <c r="G14" s="32">
        <f>G15+G16+G17+G18</f>
        <v>1225.4971500000001</v>
      </c>
      <c r="H14" s="16">
        <f t="shared" si="1"/>
        <v>93.63367106731938</v>
      </c>
      <c r="I14" s="16">
        <f t="shared" si="2"/>
        <v>448.5709200000002</v>
      </c>
    </row>
    <row r="15" spans="1:9" s="3" customFormat="1" ht="23.25">
      <c r="A15" s="8">
        <v>2271</v>
      </c>
      <c r="B15" s="9" t="s">
        <v>4</v>
      </c>
      <c r="C15" s="12">
        <v>317.774</v>
      </c>
      <c r="D15" s="12">
        <v>317.74646</v>
      </c>
      <c r="E15" s="12">
        <f t="shared" si="0"/>
        <v>99.99133346340481</v>
      </c>
      <c r="F15" s="24">
        <v>404.24</v>
      </c>
      <c r="G15" s="24">
        <v>391.7144</v>
      </c>
      <c r="H15" s="12">
        <f t="shared" si="1"/>
        <v>96.90144468632495</v>
      </c>
      <c r="I15" s="12">
        <f t="shared" si="2"/>
        <v>73.96794</v>
      </c>
    </row>
    <row r="16" spans="1:10" s="4" customFormat="1" ht="33" customHeight="1">
      <c r="A16" s="8">
        <v>2272</v>
      </c>
      <c r="B16" s="9" t="s">
        <v>13</v>
      </c>
      <c r="C16" s="12">
        <v>32.727</v>
      </c>
      <c r="D16" s="12">
        <v>32.63335</v>
      </c>
      <c r="E16" s="12">
        <f t="shared" si="0"/>
        <v>99.71384483759587</v>
      </c>
      <c r="F16" s="24">
        <v>41.605</v>
      </c>
      <c r="G16" s="24">
        <v>38.52254</v>
      </c>
      <c r="H16" s="12">
        <f t="shared" si="1"/>
        <v>92.59113087369307</v>
      </c>
      <c r="I16" s="12">
        <f t="shared" si="2"/>
        <v>5.889189999999999</v>
      </c>
      <c r="J16" s="3"/>
    </row>
    <row r="17" spans="1:9" s="3" customFormat="1" ht="23.25">
      <c r="A17" s="8">
        <v>2273</v>
      </c>
      <c r="B17" s="9" t="s">
        <v>5</v>
      </c>
      <c r="C17" s="12">
        <v>354.576</v>
      </c>
      <c r="D17" s="12">
        <v>346.62642</v>
      </c>
      <c r="E17" s="12">
        <f t="shared" si="0"/>
        <v>97.75800392581561</v>
      </c>
      <c r="F17" s="24">
        <v>491.068</v>
      </c>
      <c r="G17" s="24">
        <v>448.06021000000004</v>
      </c>
      <c r="H17" s="12">
        <f t="shared" si="1"/>
        <v>91.24198888952245</v>
      </c>
      <c r="I17" s="12">
        <f t="shared" si="2"/>
        <v>101.43379000000004</v>
      </c>
    </row>
    <row r="18" spans="1:9" s="3" customFormat="1" ht="24.75" customHeight="1">
      <c r="A18" s="8">
        <v>2275</v>
      </c>
      <c r="B18" s="9" t="s">
        <v>24</v>
      </c>
      <c r="C18" s="12">
        <v>79.92</v>
      </c>
      <c r="D18" s="12">
        <v>79.92</v>
      </c>
      <c r="E18" s="12">
        <f t="shared" si="0"/>
        <v>100</v>
      </c>
      <c r="F18" s="24">
        <v>371.908</v>
      </c>
      <c r="G18" s="24">
        <v>347.2</v>
      </c>
      <c r="H18" s="12">
        <f t="shared" si="1"/>
        <v>93.3564214805812</v>
      </c>
      <c r="I18" s="12">
        <f t="shared" si="2"/>
        <v>267.28</v>
      </c>
    </row>
    <row r="19" spans="1:9" s="3" customFormat="1" ht="46.5">
      <c r="A19" s="8">
        <v>2282</v>
      </c>
      <c r="B19" s="9" t="s">
        <v>23</v>
      </c>
      <c r="C19" s="12">
        <v>4.4</v>
      </c>
      <c r="D19" s="12">
        <v>2.34</v>
      </c>
      <c r="E19" s="12">
        <f t="shared" si="0"/>
        <v>53.18181818181817</v>
      </c>
      <c r="F19" s="24">
        <v>4.4</v>
      </c>
      <c r="G19" s="24">
        <v>3.18</v>
      </c>
      <c r="H19" s="12">
        <f t="shared" si="1"/>
        <v>72.27272727272727</v>
      </c>
      <c r="I19" s="12">
        <f t="shared" si="2"/>
        <v>0.8400000000000003</v>
      </c>
    </row>
    <row r="20" spans="1:9" s="3" customFormat="1" ht="23.25">
      <c r="A20" s="8">
        <v>2730</v>
      </c>
      <c r="B20" s="9" t="s">
        <v>22</v>
      </c>
      <c r="C20" s="12">
        <v>370</v>
      </c>
      <c r="D20" s="12">
        <v>370</v>
      </c>
      <c r="E20" s="12">
        <f t="shared" si="0"/>
        <v>100</v>
      </c>
      <c r="F20" s="24">
        <v>50</v>
      </c>
      <c r="G20" s="24">
        <v>50</v>
      </c>
      <c r="H20" s="12">
        <f t="shared" si="1"/>
        <v>100</v>
      </c>
      <c r="I20" s="12">
        <f t="shared" si="2"/>
        <v>-320</v>
      </c>
    </row>
    <row r="21" spans="1:9" s="3" customFormat="1" ht="21.75" customHeight="1">
      <c r="A21" s="8">
        <v>2800</v>
      </c>
      <c r="B21" s="9" t="s">
        <v>15</v>
      </c>
      <c r="C21" s="12">
        <v>15.94</v>
      </c>
      <c r="D21" s="12">
        <v>15.94</v>
      </c>
      <c r="E21" s="12">
        <f t="shared" si="0"/>
        <v>100</v>
      </c>
      <c r="F21" s="24">
        <v>22.236</v>
      </c>
      <c r="G21" s="24">
        <v>14.28636</v>
      </c>
      <c r="H21" s="12">
        <f t="shared" si="1"/>
        <v>64.24878575283324</v>
      </c>
      <c r="I21" s="12">
        <f t="shared" si="2"/>
        <v>-1.6536399999999993</v>
      </c>
    </row>
    <row r="22" spans="1:9" s="3" customFormat="1" ht="24.75" customHeight="1" hidden="1" thickBot="1">
      <c r="A22" s="8">
        <v>2133</v>
      </c>
      <c r="B22" s="9" t="s">
        <v>6</v>
      </c>
      <c r="C22" s="12"/>
      <c r="D22" s="12"/>
      <c r="E22" s="12" t="e">
        <f t="shared" si="0"/>
        <v>#DIV/0!</v>
      </c>
      <c r="F22" s="12"/>
      <c r="G22" s="12"/>
      <c r="H22" s="12" t="e">
        <f t="shared" si="1"/>
        <v>#DIV/0!</v>
      </c>
      <c r="I22" s="12">
        <f t="shared" si="2"/>
        <v>0</v>
      </c>
    </row>
    <row r="23" spans="1:9" s="3" customFormat="1" ht="33.75" customHeight="1" hidden="1" thickBot="1">
      <c r="A23" s="8">
        <v>2410</v>
      </c>
      <c r="B23" s="9" t="s">
        <v>8</v>
      </c>
      <c r="C23" s="12"/>
      <c r="D23" s="12">
        <f>C23-A23</f>
        <v>-2410</v>
      </c>
      <c r="E23" s="12" t="e">
        <f t="shared" si="0"/>
        <v>#DIV/0!</v>
      </c>
      <c r="F23" s="12"/>
      <c r="G23" s="12">
        <f>F23-D23</f>
        <v>2410</v>
      </c>
      <c r="H23" s="12" t="e">
        <f t="shared" si="1"/>
        <v>#DIV/0!</v>
      </c>
      <c r="I23" s="12">
        <f t="shared" si="2"/>
        <v>4820</v>
      </c>
    </row>
    <row r="24" spans="1:9" s="4" customFormat="1" ht="33.75" customHeight="1" hidden="1">
      <c r="A24" s="7"/>
      <c r="B24" s="10"/>
      <c r="C24" s="16"/>
      <c r="D24" s="16"/>
      <c r="E24" s="12" t="e">
        <f t="shared" si="0"/>
        <v>#DIV/0!</v>
      </c>
      <c r="F24" s="16"/>
      <c r="G24" s="16"/>
      <c r="H24" s="12" t="e">
        <f t="shared" si="1"/>
        <v>#DIV/0!</v>
      </c>
      <c r="I24" s="12">
        <f t="shared" si="2"/>
        <v>0</v>
      </c>
    </row>
    <row r="25" spans="1:9" s="3" customFormat="1" ht="33.75" customHeight="1" hidden="1">
      <c r="A25" s="8"/>
      <c r="B25" s="9"/>
      <c r="C25" s="12"/>
      <c r="D25" s="12"/>
      <c r="E25" s="12" t="e">
        <f t="shared" si="0"/>
        <v>#DIV/0!</v>
      </c>
      <c r="F25" s="12"/>
      <c r="G25" s="12"/>
      <c r="H25" s="12" t="e">
        <f t="shared" si="1"/>
        <v>#DIV/0!</v>
      </c>
      <c r="I25" s="12">
        <f t="shared" si="2"/>
        <v>0</v>
      </c>
    </row>
    <row r="26" spans="1:9" s="3" customFormat="1" ht="33.75" customHeight="1" hidden="1">
      <c r="A26" s="8"/>
      <c r="B26" s="9"/>
      <c r="C26" s="12"/>
      <c r="D26" s="12"/>
      <c r="E26" s="12" t="e">
        <f t="shared" si="0"/>
        <v>#DIV/0!</v>
      </c>
      <c r="F26" s="12"/>
      <c r="G26" s="12"/>
      <c r="H26" s="12" t="e">
        <f t="shared" si="1"/>
        <v>#DIV/0!</v>
      </c>
      <c r="I26" s="12">
        <f t="shared" si="2"/>
        <v>0</v>
      </c>
    </row>
    <row r="27" spans="1:9" s="3" customFormat="1" ht="22.5">
      <c r="A27" s="7"/>
      <c r="B27" s="10" t="s">
        <v>20</v>
      </c>
      <c r="C27" s="16">
        <f>C7+C8+C9+C10+C11+C12+C13+C14+C19+C20+C21</f>
        <v>13029.76</v>
      </c>
      <c r="D27" s="16">
        <f>D7+D8+D9+D10+D11+D12+D13+D14+D19+D20+D21</f>
        <v>13007.81231</v>
      </c>
      <c r="E27" s="16">
        <f t="shared" si="0"/>
        <v>99.83155721977994</v>
      </c>
      <c r="F27" s="16">
        <f>F7+F8+F9+F10+F11+F12+F13+F14+F19+F20+F21</f>
        <v>15425.556999999999</v>
      </c>
      <c r="G27" s="16">
        <f>G7+G8+G9+G10+G11+G12+G13+G14+G19+G20+G21</f>
        <v>14584.453500000001</v>
      </c>
      <c r="H27" s="16">
        <f t="shared" si="1"/>
        <v>94.54733790163948</v>
      </c>
      <c r="I27" s="16">
        <f t="shared" si="2"/>
        <v>1576.641190000002</v>
      </c>
    </row>
    <row r="28" spans="1:9" s="3" customFormat="1" ht="23.25">
      <c r="A28" s="13"/>
      <c r="B28" s="14" t="s">
        <v>31</v>
      </c>
      <c r="C28" s="12"/>
      <c r="D28" s="12"/>
      <c r="E28" s="16"/>
      <c r="F28" s="12"/>
      <c r="G28" s="12"/>
      <c r="H28" s="16"/>
      <c r="I28" s="12"/>
    </row>
    <row r="29" spans="1:9" s="3" customFormat="1" ht="23.25">
      <c r="A29" s="13">
        <v>3110</v>
      </c>
      <c r="B29" s="13" t="s">
        <v>21</v>
      </c>
      <c r="C29" s="33">
        <v>510.759</v>
      </c>
      <c r="D29" s="33">
        <v>510.609</v>
      </c>
      <c r="E29" s="16">
        <f>D29/C29*100</f>
        <v>99.97063194187473</v>
      </c>
      <c r="F29" s="33">
        <v>192.5</v>
      </c>
      <c r="G29" s="33">
        <v>192.5</v>
      </c>
      <c r="H29" s="16">
        <f t="shared" si="1"/>
        <v>100</v>
      </c>
      <c r="I29" s="12">
        <f>G29-D29</f>
        <v>-318.109</v>
      </c>
    </row>
    <row r="30" spans="1:9" s="3" customFormat="1" ht="23.25" hidden="1">
      <c r="A30" s="13">
        <v>3122</v>
      </c>
      <c r="B30" s="13" t="s">
        <v>26</v>
      </c>
      <c r="C30" s="33"/>
      <c r="D30" s="33"/>
      <c r="E30" s="16"/>
      <c r="F30" s="33"/>
      <c r="G30" s="33"/>
      <c r="H30" s="16"/>
      <c r="I30" s="12">
        <f>G30-D30</f>
        <v>0</v>
      </c>
    </row>
    <row r="31" spans="1:9" s="3" customFormat="1" ht="23.25" hidden="1">
      <c r="A31" s="13">
        <v>3132</v>
      </c>
      <c r="B31" s="13" t="s">
        <v>6</v>
      </c>
      <c r="C31" s="33"/>
      <c r="D31" s="33"/>
      <c r="E31" s="16"/>
      <c r="F31" s="33"/>
      <c r="G31" s="33"/>
      <c r="H31" s="16"/>
      <c r="I31" s="12">
        <f>G31-D31</f>
        <v>0</v>
      </c>
    </row>
    <row r="32" spans="1:9" s="3" customFormat="1" ht="23.25" hidden="1">
      <c r="A32" s="13">
        <v>3142</v>
      </c>
      <c r="B32" s="13" t="s">
        <v>25</v>
      </c>
      <c r="C32" s="33"/>
      <c r="D32" s="33"/>
      <c r="E32" s="16"/>
      <c r="F32" s="33"/>
      <c r="G32" s="33"/>
      <c r="H32" s="16"/>
      <c r="I32" s="12">
        <f>G32-D32</f>
        <v>0</v>
      </c>
    </row>
    <row r="33" spans="1:9" ht="22.5">
      <c r="A33" s="7"/>
      <c r="B33" s="10" t="s">
        <v>20</v>
      </c>
      <c r="C33" s="16">
        <f>C29+C30+C31+C32</f>
        <v>510.759</v>
      </c>
      <c r="D33" s="16">
        <f>D29+D30+D31+D32</f>
        <v>510.609</v>
      </c>
      <c r="E33" s="16">
        <f>D33/C33%</f>
        <v>99.97063194187473</v>
      </c>
      <c r="F33" s="16">
        <f>F29+F30+F31+F32</f>
        <v>192.5</v>
      </c>
      <c r="G33" s="16">
        <f>G29+G30+G31+G32</f>
        <v>192.5</v>
      </c>
      <c r="H33" s="16">
        <f>G33/F33%</f>
        <v>100</v>
      </c>
      <c r="I33" s="16">
        <f>G33-D33</f>
        <v>-318.109</v>
      </c>
    </row>
    <row r="34" spans="1:9" ht="25.5">
      <c r="A34" s="19"/>
      <c r="B34" s="20"/>
      <c r="C34" s="21"/>
      <c r="D34" s="21"/>
      <c r="E34" s="22"/>
      <c r="F34" s="23"/>
      <c r="G34" s="23"/>
      <c r="H34" s="23"/>
      <c r="I34" s="23"/>
    </row>
    <row r="35" spans="1:9" ht="34.5" customHeight="1">
      <c r="A35" s="30"/>
      <c r="B35" s="31"/>
      <c r="C35" s="31"/>
      <c r="D35" s="31"/>
      <c r="E35" s="31"/>
      <c r="F35" s="31"/>
      <c r="G35" s="31"/>
      <c r="H35" s="31"/>
      <c r="I35" s="31"/>
    </row>
    <row r="37" spans="1:2" s="18" customFormat="1" ht="26.25">
      <c r="A37" s="25"/>
      <c r="B37" s="25"/>
    </row>
    <row r="40" ht="16.5">
      <c r="G40" s="1">
        <v>0</v>
      </c>
    </row>
  </sheetData>
  <mergeCells count="9">
    <mergeCell ref="A37:B37"/>
    <mergeCell ref="B5:B6"/>
    <mergeCell ref="A5:A6"/>
    <mergeCell ref="A2:H2"/>
    <mergeCell ref="A3:I3"/>
    <mergeCell ref="C5:E5"/>
    <mergeCell ref="F5:H5"/>
    <mergeCell ref="I5:I6"/>
    <mergeCell ref="A35:I35"/>
  </mergeCells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2021-01-16T09:07:47Z</cp:lastPrinted>
  <dcterms:created xsi:type="dcterms:W3CDTF">2001-12-07T05:58:10Z</dcterms:created>
  <dcterms:modified xsi:type="dcterms:W3CDTF">2021-01-16T09:07:49Z</dcterms:modified>
  <cp:category/>
  <cp:version/>
  <cp:contentType/>
  <cp:contentStatus/>
</cp:coreProperties>
</file>