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<sst xmlns="http://schemas.openxmlformats.org/spreadsheetml/2006/main" count="48" uniqueCount="40">
  <si>
    <t>КОД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</si>
  <si>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</si>
  <si>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</si>
  <si>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</si>
  <si>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у тому числі бюджет розвитку</t>
  </si>
  <si>
    <t>Додаток 2</t>
  </si>
  <si>
    <t>Усього</t>
  </si>
  <si>
    <t>усього</t>
  </si>
  <si>
    <t>Фінансування за типом кредитора</t>
  </si>
  <si>
    <t>Х</t>
  </si>
  <si>
    <t>Фінансування за типом боргового зобов'язання</t>
  </si>
  <si>
    <t>(грн)</t>
  </si>
  <si>
    <t xml:space="preserve">                Найменування                                               згідно з Класифікацією фінансування бюджету</t>
  </si>
  <si>
    <t>згідно з Класифікацією фінансування бюджету</t>
  </si>
  <si>
    <t>Загальний фонд</t>
  </si>
  <si>
    <t>Спеціальний фонд</t>
  </si>
  <si>
    <t xml:space="preserve">від </t>
  </si>
  <si>
    <t xml:space="preserve">№ </t>
  </si>
  <si>
    <t>УСЬОГО</t>
  </si>
  <si>
    <t>Погашено позик</t>
  </si>
  <si>
    <t>Фінансування за борговими операціями</t>
  </si>
  <si>
    <t>Погашення</t>
  </si>
  <si>
    <t>Фінансування за рахунок позик банківських установ</t>
  </si>
  <si>
    <t>Внутрішні зобов'язання</t>
  </si>
  <si>
    <t>Середньострокові зобов'язання</t>
  </si>
  <si>
    <t>Фiнансування за рахунок iнших банкiв</t>
  </si>
  <si>
    <t>Фінансування за активними операціями</t>
  </si>
  <si>
    <t>Зміни обсягів депозитів і цінних паперів, що використовуються для управління ліквідністю</t>
  </si>
  <si>
    <t>Повернення бюджетних коштів з депозитів</t>
  </si>
  <si>
    <t>Розміщення бюджетних коштів на депозитах</t>
  </si>
  <si>
    <t>На початок періоду</t>
  </si>
  <si>
    <t>На кінець періоду</t>
  </si>
  <si>
    <t>Зміни обсягів бюджетних коштів</t>
  </si>
  <si>
    <t>(код бюджету)</t>
  </si>
  <si>
    <t>04584000000</t>
  </si>
  <si>
    <t xml:space="preserve"> В.о. начальника фінансового управління </t>
  </si>
  <si>
    <t xml:space="preserve"> Н.А.  Бондарчук</t>
  </si>
  <si>
    <t>до   рішення виконавчого комітету</t>
  </si>
  <si>
    <t>Зміни</t>
  </si>
  <si>
    <t xml:space="preserve"> до додатку №2 " Фінансування міського бюджету на 2021 рік "до рішення міської ради від  15.12.2020р. № 54-3/VІІІ «Про  міський  бюджет  Павлоградської міської територіальної громади на 2021 рік» (зі змінами)
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</si>
</sst>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#,##0.0"/>
  </numFmts>
  <fonts count="38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b/>
      <sz val="16"/>
      <name val="Times New Roman"/>
      <family val="1"/>
    </font>
    <font>
      <b/>
      <sz val="16"/>
      <name val="Arial Cyr"/>
      <family val="0"/>
    </font>
    <font>
      <sz val="16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20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18"/>
      <color indexed="8"/>
      <name val="Times New Roman"/>
      <family val="1"/>
    </font>
    <font>
      <sz val="18"/>
      <color indexed="8"/>
      <name val="Arial Cyr"/>
      <family val="0"/>
    </font>
    <font>
      <sz val="18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u val="single"/>
      <sz val="12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2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9" fillId="0" borderId="10" xfId="0" applyFont="1" applyBorder="1" applyAlignment="1">
      <alignment vertical="center"/>
    </xf>
    <xf numFmtId="0" fontId="13" fillId="0" borderId="0" xfId="0" applyFont="1" applyFill="1" applyBorder="1" applyAlignment="1">
      <alignment vertical="justify"/>
    </xf>
    <xf numFmtId="0" fontId="12" fillId="0" borderId="0" xfId="0" applyFont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justify" vertical="center"/>
    </xf>
    <xf numFmtId="2" fontId="16" fillId="0" borderId="11" xfId="0" applyNumberFormat="1" applyFont="1" applyFill="1" applyBorder="1" applyAlignment="1">
      <alignment horizontal="center" vertical="center"/>
    </xf>
    <xf numFmtId="1" fontId="16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justify" vertical="center"/>
    </xf>
    <xf numFmtId="3" fontId="3" fillId="0" borderId="11" xfId="0" applyNumberFormat="1" applyFont="1" applyFill="1" applyBorder="1" applyAlignment="1">
      <alignment horizontal="center" vertical="center"/>
    </xf>
    <xf numFmtId="3" fontId="16" fillId="0" borderId="11" xfId="0" applyNumberFormat="1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justify" vertical="center"/>
    </xf>
    <xf numFmtId="0" fontId="18" fillId="0" borderId="11" xfId="0" applyFont="1" applyFill="1" applyBorder="1" applyAlignment="1">
      <alignment wrapText="1"/>
    </xf>
    <xf numFmtId="0" fontId="18" fillId="0" borderId="11" xfId="0" applyFont="1" applyFill="1" applyBorder="1" applyAlignment="1">
      <alignment/>
    </xf>
    <xf numFmtId="0" fontId="16" fillId="0" borderId="11" xfId="0" applyFont="1" applyFill="1" applyBorder="1" applyAlignment="1">
      <alignment horizontal="left" vertical="top"/>
    </xf>
    <xf numFmtId="0" fontId="16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 vertical="center"/>
    </xf>
    <xf numFmtId="0" fontId="16" fillId="0" borderId="11" xfId="0" applyFont="1" applyFill="1" applyBorder="1" applyAlignment="1">
      <alignment horizontal="left" vertical="center"/>
    </xf>
    <xf numFmtId="4" fontId="3" fillId="0" borderId="11" xfId="0" applyNumberFormat="1" applyFont="1" applyFill="1" applyBorder="1" applyAlignment="1">
      <alignment horizontal="center" vertical="center"/>
    </xf>
    <xf numFmtId="4" fontId="16" fillId="0" borderId="11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justify" vertical="center"/>
    </xf>
    <xf numFmtId="49" fontId="19" fillId="0" borderId="0" xfId="0" applyNumberFormat="1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justify"/>
    </xf>
    <xf numFmtId="0" fontId="9" fillId="0" borderId="13" xfId="0" applyFont="1" applyBorder="1" applyAlignment="1">
      <alignment horizontal="justify" vertical="center"/>
    </xf>
    <xf numFmtId="0" fontId="9" fillId="0" borderId="12" xfId="0" applyFont="1" applyBorder="1" applyAlignment="1">
      <alignment horizontal="justify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16" fillId="0" borderId="11" xfId="0" applyFont="1" applyFill="1" applyBorder="1" applyAlignment="1">
      <alignment horizontal="justify" vertical="center"/>
    </xf>
    <xf numFmtId="3" fontId="16" fillId="0" borderId="11" xfId="0" applyNumberFormat="1" applyFont="1" applyFill="1" applyBorder="1" applyAlignment="1">
      <alignment horizontal="center" vertical="center"/>
    </xf>
    <xf numFmtId="4" fontId="16" fillId="0" borderId="11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14" xfId="0" applyFont="1" applyFill="1" applyBorder="1" applyAlignment="1">
      <alignment horizontal="justify" vertical="center"/>
    </xf>
    <xf numFmtId="0" fontId="16" fillId="0" borderId="14" xfId="0" applyFont="1" applyFill="1" applyBorder="1" applyAlignment="1">
      <alignment horizontal="justify" vertical="center"/>
    </xf>
    <xf numFmtId="3" fontId="3" fillId="0" borderId="1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justify" vertical="center"/>
    </xf>
    <xf numFmtId="1" fontId="5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5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2" fontId="8" fillId="0" borderId="0" xfId="0" applyNumberFormat="1" applyFont="1" applyFill="1" applyAlignment="1">
      <alignment/>
    </xf>
    <xf numFmtId="0" fontId="10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7">
      <selection activeCell="J39" sqref="J39"/>
    </sheetView>
  </sheetViews>
  <sheetFormatPr defaultColWidth="9.00390625" defaultRowHeight="12.75"/>
  <cols>
    <col min="1" max="1" width="11.125" style="3" customWidth="1"/>
    <col min="2" max="2" width="63.25390625" style="3" customWidth="1"/>
    <col min="3" max="3" width="19.75390625" style="3" customWidth="1"/>
    <col min="4" max="4" width="22.625" style="3" customWidth="1"/>
    <col min="5" max="5" width="18.125" style="3" customWidth="1"/>
    <col min="6" max="6" width="20.00390625" style="3" customWidth="1"/>
    <col min="9" max="9" width="13.25390625" style="0" bestFit="1" customWidth="1"/>
  </cols>
  <sheetData>
    <row r="1" spans="4:6" ht="26.25">
      <c r="D1" s="4" t="s">
        <v>5</v>
      </c>
      <c r="E1" s="4"/>
      <c r="F1" s="4"/>
    </row>
    <row r="2" spans="4:6" ht="26.25">
      <c r="D2" s="4" t="s">
        <v>37</v>
      </c>
      <c r="E2" s="4"/>
      <c r="F2" s="4"/>
    </row>
    <row r="3" spans="4:6" ht="26.25">
      <c r="D3" s="4" t="s">
        <v>16</v>
      </c>
      <c r="E3" s="4"/>
      <c r="F3" s="4"/>
    </row>
    <row r="4" spans="4:6" ht="26.25">
      <c r="D4" s="4" t="s">
        <v>17</v>
      </c>
      <c r="E4" s="4"/>
      <c r="F4" s="4"/>
    </row>
    <row r="5" spans="4:6" ht="26.25">
      <c r="D5" s="4"/>
      <c r="E5" s="4"/>
      <c r="F5" s="4"/>
    </row>
    <row r="6" spans="1:6" ht="25.5" customHeight="1">
      <c r="A6" s="64" t="s">
        <v>38</v>
      </c>
      <c r="B6" s="65"/>
      <c r="C6" s="65"/>
      <c r="D6" s="65"/>
      <c r="E6" s="65"/>
      <c r="F6" s="65"/>
    </row>
    <row r="7" spans="1:7" ht="54.75" customHeight="1">
      <c r="A7" s="66" t="s">
        <v>39</v>
      </c>
      <c r="B7" s="66"/>
      <c r="C7" s="66"/>
      <c r="D7" s="66"/>
      <c r="E7" s="66"/>
      <c r="F7" s="66"/>
      <c r="G7" s="6"/>
    </row>
    <row r="8" spans="1:7" ht="13.5" customHeight="1">
      <c r="A8" s="30" t="s">
        <v>34</v>
      </c>
      <c r="B8" s="30"/>
      <c r="C8" s="10"/>
      <c r="D8" s="10"/>
      <c r="E8" s="10"/>
      <c r="F8" s="10"/>
      <c r="G8" s="6"/>
    </row>
    <row r="9" spans="1:7" ht="12" customHeight="1">
      <c r="A9" s="31" t="s">
        <v>33</v>
      </c>
      <c r="B9" s="31"/>
      <c r="C9" s="10"/>
      <c r="D9" s="10"/>
      <c r="E9" s="10"/>
      <c r="F9" s="10"/>
      <c r="G9" s="6"/>
    </row>
    <row r="10" spans="2:7" ht="27.75">
      <c r="B10" s="5"/>
      <c r="C10" s="5"/>
      <c r="D10" s="5"/>
      <c r="E10" s="5"/>
      <c r="F10" s="7" t="s">
        <v>11</v>
      </c>
      <c r="G10" s="5"/>
    </row>
    <row r="11" spans="1:6" s="1" customFormat="1" ht="36" customHeight="1">
      <c r="A11" s="39" t="s">
        <v>0</v>
      </c>
      <c r="B11" s="8" t="s">
        <v>12</v>
      </c>
      <c r="C11" s="38" t="s">
        <v>6</v>
      </c>
      <c r="D11" s="27" t="s">
        <v>14</v>
      </c>
      <c r="E11" s="39" t="s">
        <v>15</v>
      </c>
      <c r="F11" s="39"/>
    </row>
    <row r="12" spans="1:6" s="1" customFormat="1" ht="12.75" customHeight="1">
      <c r="A12" s="39"/>
      <c r="B12" s="33" t="s">
        <v>13</v>
      </c>
      <c r="C12" s="38"/>
      <c r="D12" s="40"/>
      <c r="E12" s="27" t="s">
        <v>7</v>
      </c>
      <c r="F12" s="29" t="s">
        <v>4</v>
      </c>
    </row>
    <row r="13" spans="1:6" s="1" customFormat="1" ht="48.75" customHeight="1">
      <c r="A13" s="39"/>
      <c r="B13" s="34"/>
      <c r="C13" s="38"/>
      <c r="D13" s="28"/>
      <c r="E13" s="28"/>
      <c r="F13" s="29"/>
    </row>
    <row r="14" spans="1:6" s="1" customFormat="1" ht="33" customHeight="1">
      <c r="A14" s="35" t="s">
        <v>8</v>
      </c>
      <c r="B14" s="36"/>
      <c r="C14" s="36"/>
      <c r="D14" s="36"/>
      <c r="E14" s="36"/>
      <c r="F14" s="37"/>
    </row>
    <row r="15" spans="1:6" s="2" customFormat="1" ht="20.25">
      <c r="A15" s="15">
        <v>200000</v>
      </c>
      <c r="B15" s="15" t="s">
        <v>1</v>
      </c>
      <c r="C15" s="25">
        <f>D15+E15</f>
        <v>38502677.19</v>
      </c>
      <c r="D15" s="25">
        <f>D16+D22</f>
        <v>-37138711.870000005</v>
      </c>
      <c r="E15" s="25">
        <f>E16+E22</f>
        <v>75641389.06</v>
      </c>
      <c r="F15" s="25">
        <f>F16+F22</f>
        <v>74872842.54</v>
      </c>
    </row>
    <row r="16" spans="1:6" s="2" customFormat="1" ht="37.5" hidden="1">
      <c r="A16" s="15">
        <v>202000</v>
      </c>
      <c r="B16" s="15" t="s">
        <v>22</v>
      </c>
      <c r="C16" s="16">
        <f>D16+E16</f>
        <v>-11414500</v>
      </c>
      <c r="D16" s="16"/>
      <c r="E16" s="16">
        <f>E17</f>
        <v>-11414500</v>
      </c>
      <c r="F16" s="16">
        <f>F17</f>
        <v>-11414500</v>
      </c>
    </row>
    <row r="17" spans="1:6" s="2" customFormat="1" ht="20.25" hidden="1">
      <c r="A17" s="12">
        <v>202200</v>
      </c>
      <c r="B17" s="12" t="s">
        <v>25</v>
      </c>
      <c r="C17" s="17">
        <f>D17+E17</f>
        <v>-11414500</v>
      </c>
      <c r="D17" s="17"/>
      <c r="E17" s="17">
        <f>E18</f>
        <v>-11414500</v>
      </c>
      <c r="F17" s="17">
        <f>F18</f>
        <v>-11414500</v>
      </c>
    </row>
    <row r="18" spans="1:6" s="2" customFormat="1" ht="20.25" hidden="1">
      <c r="A18" s="12">
        <v>202220</v>
      </c>
      <c r="B18" s="18" t="s">
        <v>19</v>
      </c>
      <c r="C18" s="17">
        <f>D18+E18</f>
        <v>-11414500</v>
      </c>
      <c r="D18" s="17"/>
      <c r="E18" s="17">
        <f>F18</f>
        <v>-11414500</v>
      </c>
      <c r="F18" s="17">
        <v>-11414500</v>
      </c>
    </row>
    <row r="19" spans="1:6" s="2" customFormat="1" ht="37.5" hidden="1">
      <c r="A19" s="21">
        <v>206000</v>
      </c>
      <c r="B19" s="19" t="s">
        <v>27</v>
      </c>
      <c r="C19" s="17"/>
      <c r="D19" s="17"/>
      <c r="E19" s="17"/>
      <c r="F19" s="17"/>
    </row>
    <row r="20" spans="1:6" s="41" customFormat="1" ht="20.25" hidden="1">
      <c r="A20" s="22">
        <v>206110</v>
      </c>
      <c r="B20" s="19" t="s">
        <v>28</v>
      </c>
      <c r="C20" s="17">
        <f>D20+E20</f>
        <v>12000000</v>
      </c>
      <c r="D20" s="17">
        <v>12000000</v>
      </c>
      <c r="E20" s="17"/>
      <c r="F20" s="17"/>
    </row>
    <row r="21" spans="1:6" s="41" customFormat="1" ht="20.25" hidden="1">
      <c r="A21" s="22">
        <v>206210</v>
      </c>
      <c r="B21" s="19" t="s">
        <v>29</v>
      </c>
      <c r="C21" s="17">
        <f>D21+E21</f>
        <v>-12000000</v>
      </c>
      <c r="D21" s="17">
        <v>-12000000</v>
      </c>
      <c r="E21" s="17"/>
      <c r="F21" s="17"/>
    </row>
    <row r="22" spans="1:6" s="42" customFormat="1" ht="37.5">
      <c r="A22" s="23">
        <v>208000</v>
      </c>
      <c r="B22" s="15" t="s">
        <v>2</v>
      </c>
      <c r="C22" s="25">
        <f>C23+C24+C25</f>
        <v>51039068.629999995</v>
      </c>
      <c r="D22" s="25">
        <f>D23-D24+D25</f>
        <v>-37138711.870000005</v>
      </c>
      <c r="E22" s="25">
        <f>E23-E24+E25</f>
        <v>87055889.06</v>
      </c>
      <c r="F22" s="25">
        <f>F23-F24+F25</f>
        <v>86287342.54</v>
      </c>
    </row>
    <row r="23" spans="1:6" s="42" customFormat="1" ht="18.75" hidden="1">
      <c r="A23" s="24">
        <v>208100</v>
      </c>
      <c r="B23" s="12" t="s">
        <v>30</v>
      </c>
      <c r="C23" s="26">
        <f>D23+E23</f>
        <v>50478122.91</v>
      </c>
      <c r="D23" s="26">
        <v>49273725.75</v>
      </c>
      <c r="E23" s="26">
        <v>1204397.16</v>
      </c>
      <c r="F23" s="26">
        <v>374904.92</v>
      </c>
    </row>
    <row r="24" spans="1:9" s="42" customFormat="1" ht="18.75" hidden="1">
      <c r="A24" s="24">
        <v>208200</v>
      </c>
      <c r="B24" s="12" t="s">
        <v>31</v>
      </c>
      <c r="C24" s="26">
        <f>D24+E24</f>
        <v>560945.72</v>
      </c>
      <c r="D24" s="17">
        <v>500000</v>
      </c>
      <c r="E24" s="26">
        <v>60945.72</v>
      </c>
      <c r="F24" s="26"/>
      <c r="I24" s="43"/>
    </row>
    <row r="25" spans="1:8" s="42" customFormat="1" ht="47.25" customHeight="1">
      <c r="A25" s="24">
        <v>208400</v>
      </c>
      <c r="B25" s="44" t="s">
        <v>3</v>
      </c>
      <c r="C25" s="45"/>
      <c r="D25" s="46">
        <v>-85912437.62</v>
      </c>
      <c r="E25" s="46">
        <f>82303237.62+3609200</f>
        <v>85912437.62</v>
      </c>
      <c r="F25" s="46">
        <f>E25</f>
        <v>85912437.62</v>
      </c>
      <c r="H25" s="43"/>
    </row>
    <row r="26" spans="1:8" s="42" customFormat="1" ht="18.75">
      <c r="A26" s="12" t="s">
        <v>9</v>
      </c>
      <c r="B26" s="15" t="s">
        <v>18</v>
      </c>
      <c r="C26" s="25">
        <f>C15</f>
        <v>38502677.19</v>
      </c>
      <c r="D26" s="25">
        <f>D15</f>
        <v>-37138711.870000005</v>
      </c>
      <c r="E26" s="25">
        <f>E15</f>
        <v>75641389.06</v>
      </c>
      <c r="F26" s="25">
        <f>F15</f>
        <v>74872842.54</v>
      </c>
      <c r="H26" s="43"/>
    </row>
    <row r="27" spans="1:6" s="50" customFormat="1" ht="33" customHeight="1">
      <c r="A27" s="47" t="s">
        <v>10</v>
      </c>
      <c r="B27" s="48"/>
      <c r="C27" s="48"/>
      <c r="D27" s="48"/>
      <c r="E27" s="48"/>
      <c r="F27" s="49"/>
    </row>
    <row r="28" spans="1:6" s="50" customFormat="1" ht="20.25" hidden="1">
      <c r="A28" s="15">
        <v>400000</v>
      </c>
      <c r="B28" s="51" t="s">
        <v>20</v>
      </c>
      <c r="C28" s="16">
        <f>C29</f>
        <v>-11414500</v>
      </c>
      <c r="D28" s="16"/>
      <c r="E28" s="16">
        <f aca="true" t="shared" si="0" ref="E28:F30">E29</f>
        <v>-11414500</v>
      </c>
      <c r="F28" s="16">
        <f t="shared" si="0"/>
        <v>-11414500</v>
      </c>
    </row>
    <row r="29" spans="1:6" s="42" customFormat="1" ht="18.75" hidden="1">
      <c r="A29" s="12">
        <v>402000</v>
      </c>
      <c r="B29" s="52" t="s">
        <v>21</v>
      </c>
      <c r="C29" s="16">
        <f>C30</f>
        <v>-11414500</v>
      </c>
      <c r="D29" s="17"/>
      <c r="E29" s="17">
        <f>F29</f>
        <v>-11414500</v>
      </c>
      <c r="F29" s="17">
        <f t="shared" si="0"/>
        <v>-11414500</v>
      </c>
    </row>
    <row r="30" spans="1:6" s="42" customFormat="1" ht="18.75" hidden="1">
      <c r="A30" s="12">
        <v>402100</v>
      </c>
      <c r="B30" s="52" t="s">
        <v>23</v>
      </c>
      <c r="C30" s="16">
        <f>C31</f>
        <v>-11414500</v>
      </c>
      <c r="D30" s="17"/>
      <c r="E30" s="17">
        <f>F30</f>
        <v>-11414500</v>
      </c>
      <c r="F30" s="17">
        <f t="shared" si="0"/>
        <v>-11414500</v>
      </c>
    </row>
    <row r="31" spans="1:6" s="42" customFormat="1" ht="18.75" hidden="1">
      <c r="A31" s="12">
        <v>402102</v>
      </c>
      <c r="B31" s="52" t="s">
        <v>24</v>
      </c>
      <c r="C31" s="16">
        <f>D31+E31</f>
        <v>-11414500</v>
      </c>
      <c r="D31" s="17"/>
      <c r="E31" s="17">
        <f>F31</f>
        <v>-11414500</v>
      </c>
      <c r="F31" s="17">
        <f>F18</f>
        <v>-11414500</v>
      </c>
    </row>
    <row r="32" spans="1:6" s="42" customFormat="1" ht="18.75">
      <c r="A32" s="15">
        <v>600000</v>
      </c>
      <c r="B32" s="51" t="s">
        <v>26</v>
      </c>
      <c r="C32" s="25">
        <f>C33+C36+C39</f>
        <v>49917177.19</v>
      </c>
      <c r="D32" s="25">
        <f>D33+D36+D39</f>
        <v>-37138711.870000005</v>
      </c>
      <c r="E32" s="25">
        <f>E33+E36+E39</f>
        <v>87055889.06</v>
      </c>
      <c r="F32" s="25">
        <f>F33+F36+F39</f>
        <v>86287342.54</v>
      </c>
    </row>
    <row r="33" spans="1:6" s="42" customFormat="1" ht="37.5" hidden="1">
      <c r="A33" s="11">
        <v>601000</v>
      </c>
      <c r="B33" s="19" t="s">
        <v>27</v>
      </c>
      <c r="C33" s="17"/>
      <c r="D33" s="17"/>
      <c r="E33" s="16"/>
      <c r="F33" s="16"/>
    </row>
    <row r="34" spans="1:6" s="42" customFormat="1" ht="18.75" hidden="1">
      <c r="A34" s="11">
        <v>601110</v>
      </c>
      <c r="B34" s="20" t="s">
        <v>28</v>
      </c>
      <c r="C34" s="17">
        <f>D34+E34</f>
        <v>12000000</v>
      </c>
      <c r="D34" s="17">
        <v>12000000</v>
      </c>
      <c r="E34" s="16"/>
      <c r="F34" s="16"/>
    </row>
    <row r="35" spans="1:6" s="42" customFormat="1" ht="18.75" hidden="1">
      <c r="A35" s="11">
        <v>601210</v>
      </c>
      <c r="B35" s="20" t="s">
        <v>29</v>
      </c>
      <c r="C35" s="17">
        <f>D35+E35</f>
        <v>-12000000</v>
      </c>
      <c r="D35" s="17">
        <v>-12000000</v>
      </c>
      <c r="E35" s="16"/>
      <c r="F35" s="16"/>
    </row>
    <row r="36" spans="1:6" s="42" customFormat="1" ht="18.75" hidden="1">
      <c r="A36" s="11">
        <v>602000</v>
      </c>
      <c r="B36" s="12" t="s">
        <v>32</v>
      </c>
      <c r="C36" s="13">
        <f>C37-C38</f>
        <v>49917177.19</v>
      </c>
      <c r="D36" s="13">
        <f>D37-D38</f>
        <v>48773725.75</v>
      </c>
      <c r="E36" s="13">
        <f>E37-E38</f>
        <v>1143451.44</v>
      </c>
      <c r="F36" s="13">
        <f>F37-F38</f>
        <v>374904.92</v>
      </c>
    </row>
    <row r="37" spans="1:6" s="42" customFormat="1" ht="18.75" hidden="1">
      <c r="A37" s="11">
        <v>602100</v>
      </c>
      <c r="B37" s="12" t="s">
        <v>30</v>
      </c>
      <c r="C37" s="13">
        <f>D37+E37</f>
        <v>50478122.91</v>
      </c>
      <c r="D37" s="13">
        <f>D23</f>
        <v>49273725.75</v>
      </c>
      <c r="E37" s="13">
        <f>E23</f>
        <v>1204397.16</v>
      </c>
      <c r="F37" s="13">
        <f>F23</f>
        <v>374904.92</v>
      </c>
    </row>
    <row r="38" spans="1:6" s="42" customFormat="1" ht="18.75" hidden="1">
      <c r="A38" s="11">
        <v>602200</v>
      </c>
      <c r="B38" s="12" t="s">
        <v>31</v>
      </c>
      <c r="C38" s="13">
        <f>D38+E38</f>
        <v>560945.72</v>
      </c>
      <c r="D38" s="14">
        <f>D24</f>
        <v>500000</v>
      </c>
      <c r="E38" s="13">
        <f>E24</f>
        <v>60945.72</v>
      </c>
      <c r="F38" s="14"/>
    </row>
    <row r="39" spans="1:6" s="42" customFormat="1" ht="49.5" customHeight="1">
      <c r="A39" s="44">
        <v>602400</v>
      </c>
      <c r="B39" s="44" t="s">
        <v>3</v>
      </c>
      <c r="C39" s="53"/>
      <c r="D39" s="46">
        <f>D25</f>
        <v>-85912437.62</v>
      </c>
      <c r="E39" s="46">
        <f>E25</f>
        <v>85912437.62</v>
      </c>
      <c r="F39" s="46">
        <f>F25</f>
        <v>85912437.62</v>
      </c>
    </row>
    <row r="40" spans="1:6" s="50" customFormat="1" ht="20.25">
      <c r="A40" s="12" t="s">
        <v>9</v>
      </c>
      <c r="B40" s="15" t="s">
        <v>18</v>
      </c>
      <c r="C40" s="25">
        <f>C28+C32</f>
        <v>38502677.19</v>
      </c>
      <c r="D40" s="25">
        <f>D28+D32</f>
        <v>-37138711.870000005</v>
      </c>
      <c r="E40" s="25">
        <f>E28+E32</f>
        <v>75641389.06</v>
      </c>
      <c r="F40" s="25">
        <f>F28+F32</f>
        <v>74872842.54</v>
      </c>
    </row>
    <row r="41" spans="1:6" s="50" customFormat="1" ht="20.25">
      <c r="A41" s="54"/>
      <c r="B41" s="55"/>
      <c r="C41" s="56"/>
      <c r="D41" s="56"/>
      <c r="E41" s="56"/>
      <c r="F41" s="56"/>
    </row>
    <row r="42" spans="1:6" s="59" customFormat="1" ht="23.25" customHeight="1">
      <c r="A42" s="57"/>
      <c r="B42" s="9" t="s">
        <v>35</v>
      </c>
      <c r="C42" s="32"/>
      <c r="D42" s="32"/>
      <c r="E42" s="58" t="s">
        <v>36</v>
      </c>
      <c r="F42" s="58"/>
    </row>
    <row r="43" spans="1:6" s="42" customFormat="1" ht="23.25">
      <c r="A43" s="60"/>
      <c r="B43" s="61"/>
      <c r="C43" s="61"/>
      <c r="D43" s="61"/>
      <c r="E43" s="62"/>
      <c r="F43" s="61"/>
    </row>
    <row r="44" spans="1:6" s="42" customFormat="1" ht="12.75">
      <c r="A44" s="60"/>
      <c r="B44" s="60"/>
      <c r="C44" s="60"/>
      <c r="D44" s="60"/>
      <c r="E44" s="60"/>
      <c r="F44" s="60"/>
    </row>
    <row r="45" spans="1:6" s="42" customFormat="1" ht="12.75">
      <c r="A45" s="60"/>
      <c r="B45" s="60"/>
      <c r="C45" s="63"/>
      <c r="D45" s="60"/>
      <c r="E45" s="60"/>
      <c r="F45" s="60"/>
    </row>
    <row r="46" spans="1:6" s="42" customFormat="1" ht="12.75">
      <c r="A46" s="60"/>
      <c r="B46" s="60"/>
      <c r="C46" s="60"/>
      <c r="D46" s="60"/>
      <c r="E46" s="60"/>
      <c r="F46" s="60"/>
    </row>
    <row r="47" spans="1:6" s="42" customFormat="1" ht="12.75">
      <c r="A47" s="60"/>
      <c r="B47" s="60"/>
      <c r="C47" s="60"/>
      <c r="D47" s="60"/>
      <c r="E47" s="60"/>
      <c r="F47" s="60"/>
    </row>
    <row r="48" spans="1:6" s="42" customFormat="1" ht="12.75">
      <c r="A48" s="60"/>
      <c r="B48" s="60"/>
      <c r="C48" s="60"/>
      <c r="D48" s="60"/>
      <c r="E48" s="60"/>
      <c r="F48" s="60"/>
    </row>
  </sheetData>
  <sheetProtection/>
  <mergeCells count="14">
    <mergeCell ref="A6:F6"/>
    <mergeCell ref="A7:F7"/>
    <mergeCell ref="C11:C13"/>
    <mergeCell ref="A11:A13"/>
    <mergeCell ref="E11:F11"/>
    <mergeCell ref="D11:D13"/>
    <mergeCell ref="C42:D42"/>
    <mergeCell ref="B12:B13"/>
    <mergeCell ref="A14:F14"/>
    <mergeCell ref="A27:F27"/>
    <mergeCell ref="E12:E13"/>
    <mergeCell ref="F12:F13"/>
    <mergeCell ref="A8:B8"/>
    <mergeCell ref="A9:B9"/>
  </mergeCells>
  <printOptions/>
  <pageMargins left="0.5905511811023623" right="0.3937007874015748" top="0.7874015748031497" bottom="0.1968503937007874" header="0" footer="0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Gorfin</dc:creator>
  <cp:keywords/>
  <dc:description/>
  <cp:lastModifiedBy>Бондарчук</cp:lastModifiedBy>
  <cp:lastPrinted>2021-06-02T08:59:35Z</cp:lastPrinted>
  <dcterms:created xsi:type="dcterms:W3CDTF">2011-03-15T13:31:58Z</dcterms:created>
  <dcterms:modified xsi:type="dcterms:W3CDTF">2021-06-02T08:59:38Z</dcterms:modified>
  <cp:category/>
  <cp:version/>
  <cp:contentType/>
  <cp:contentStatus/>
</cp:coreProperties>
</file>