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<sst xmlns="http://schemas.openxmlformats.org/spreadsheetml/2006/main" count="63" uniqueCount="56">
  <si>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</si>
  <si>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</si>
  <si>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</si>
  <si>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</si>
  <si>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</si>
  <si>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</si>
  <si>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</si>
  <si>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</si>
  <si>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"Павлограджитлосервіс", спрямовані на приріст обігових коштів</t>
  </si>
  <si>
    <t>Внески у статутний фонд КП "Стадіон Прометей", спрямовані на приріст обігових коштів</t>
  </si>
  <si>
    <t>Сплата земельного податку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</si>
  <si>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</si>
  <si>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</si>
  <si>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 xml:space="preserve">Відшкодування збитів з утримання транзитного містечка </t>
  </si>
  <si>
    <t>Відшкодування витрат на утримання адміністрації гуртожитків</t>
  </si>
  <si>
    <t xml:space="preserve">Внески у статутний фонд КП "Павлоградводоканал", спрямовані на приріст обігових коштів 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</si>
  <si>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</si>
  <si>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</si>
  <si>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</si>
  <si>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</si>
  <si>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</si>
  <si>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</si>
  <si>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</si>
  <si>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</si>
  <si>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</si>
  <si>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</si>
  <si>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</si>
  <si>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>Використання коштів запрограмою "Внески органів влади  місцевого самоврядування у статутні капітали суб'єктів підприємницької діяльності" (фінансова підтримка) за І півріччя 2021 року</t>
  </si>
  <si>
    <t>План  на І півріччя 2021 року</t>
  </si>
  <si>
    <t>Касові видатки за І півріччя 2021 року</t>
  </si>
  <si>
    <t>Погашення заборгованості за покупну воду перед ДМП "ВКГ Дніпро-Західний Донбас"</t>
  </si>
  <si>
    <t>Відшкодування витрат за послуги водоспоживання по колонках ПАТ "Павлоградхіммаш"</t>
  </si>
  <si>
    <t>Відшкодування витрат електроенергії за послуги водоспоживання по свердловинах, переведених на електропостачання</t>
  </si>
  <si>
    <t xml:space="preserve">Відшкодування витрат на обслуговування свердловин </t>
  </si>
  <si>
    <t>Погашення зоборгованості за електроенергію перед АТ "ДТЕК Дніпровські електромережі" (по справі 904/9007/16)</t>
  </si>
  <si>
    <t>Погашення заборгованості по податку на прибуток</t>
  </si>
  <si>
    <t>Погашення заборгованості за електроенергію по гуртожиткам</t>
  </si>
  <si>
    <t>Погашення заборгованості за електроенергію по транзитному містечку</t>
  </si>
  <si>
    <t>Погашення заборгованості за вивіз сміття  по транзитному містечку</t>
  </si>
  <si>
    <t>Погашення заборгованості за водопостачання по транзитному містечку</t>
  </si>
  <si>
    <t>Встановлення приладів технічного обліку електричної енергії у транзитному містечку</t>
  </si>
  <si>
    <t>Виплата заробітної плати</t>
  </si>
  <si>
    <t>Нарахування на заробітну плату</t>
  </si>
  <si>
    <t>Виплата вихідної допомоги</t>
  </si>
  <si>
    <t>Оплата електроенергії</t>
  </si>
  <si>
    <t>Інші видатки</t>
  </si>
  <si>
    <t>Внески у статутний фонд КП "Затишне місто", спрямовані на приріст обігових коштів, поповнення статутного капіталу шляхом капітальних вкладень</t>
  </si>
  <si>
    <t xml:space="preserve">Внески у статутний фонд КП "Спеціалізована Агенція Ритуал", спрямовані на приріст обігових коштів </t>
  </si>
  <si>
    <t>Придбання системного блоку</t>
  </si>
  <si>
    <t xml:space="preserve">Внески у статутний фонд КП "Управління ринками", спрямовані на приріст обігових коштів </t>
  </si>
  <si>
    <t>Проведення технічного обстеження будівлі по вул. Нова, 1а для визначення її технічного стану</t>
  </si>
  <si>
    <t>Придбання комп'ютерів</t>
  </si>
  <si>
    <t xml:space="preserve">Придбання сіткомета </t>
  </si>
  <si>
    <t>Оформлення земельної ділянки під полігон ТПВ</t>
  </si>
  <si>
    <t>Погашення заборгованості з орендної плати</t>
  </si>
  <si>
    <t>Послуги банку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</si>
</sst>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justify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75" zoomScaleNormal="75" zoomScaleSheetLayoutView="70" zoomScalePageLayoutView="0" workbookViewId="0" topLeftCell="A29">
      <selection activeCell="R13" sqref="R13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19.00390625" style="7" customWidth="1"/>
    <col min="8" max="8" width="19.75390625" style="4" customWidth="1"/>
    <col min="9" max="9" width="16.875" style="4" customWidth="1"/>
    <col min="10" max="10" width="17.00390625" style="4" customWidth="1"/>
    <col min="11" max="16384" width="8.875" style="4" customWidth="1"/>
  </cols>
  <sheetData>
    <row r="1" ht="21" customHeight="1">
      <c r="J1" s="4">
        <v>16</v>
      </c>
    </row>
    <row r="2" spans="1:10" s="8" customFormat="1" ht="56.25" customHeight="1">
      <c r="A2" s="40" t="s">
        <v>27</v>
      </c>
      <c r="B2" s="40"/>
      <c r="C2" s="40"/>
      <c r="D2" s="41"/>
      <c r="E2" s="41"/>
      <c r="F2" s="41"/>
      <c r="G2" s="41"/>
      <c r="H2" s="42"/>
      <c r="I2" s="42"/>
      <c r="J2" s="42"/>
    </row>
    <row r="3" spans="1:10" s="8" customFormat="1" ht="17.25" customHeight="1">
      <c r="A3" s="2"/>
      <c r="B3" s="2"/>
      <c r="C3" s="2"/>
      <c r="D3" s="3"/>
      <c r="E3" s="3"/>
      <c r="F3" s="3"/>
      <c r="G3" s="3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1" t="s">
        <v>28</v>
      </c>
      <c r="H4" s="1" t="s">
        <v>29</v>
      </c>
      <c r="I4" s="5" t="s">
        <v>2</v>
      </c>
      <c r="J4" s="1" t="s">
        <v>3</v>
      </c>
    </row>
    <row r="5" spans="1:10" s="8" customFormat="1" ht="20.25" hidden="1">
      <c r="A5" s="43" t="s">
        <v>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s="8" customFormat="1" ht="40.5" hidden="1">
      <c r="A6" s="13">
        <v>1</v>
      </c>
      <c r="B6" s="12" t="s">
        <v>7</v>
      </c>
      <c r="C6" s="14"/>
      <c r="D6" s="14"/>
      <c r="E6" s="14"/>
      <c r="F6" s="14"/>
      <c r="G6" s="32">
        <v>0</v>
      </c>
      <c r="H6" s="33">
        <v>0</v>
      </c>
      <c r="I6" s="5">
        <f>H6-G6</f>
        <v>0</v>
      </c>
      <c r="J6" s="17" t="e">
        <f>H6/G6*100</f>
        <v>#DIV/0!</v>
      </c>
    </row>
    <row r="7" spans="1:10" s="21" customFormat="1" ht="20.25" hidden="1">
      <c r="A7" s="18"/>
      <c r="B7" s="19" t="s">
        <v>5</v>
      </c>
      <c r="C7" s="20"/>
      <c r="D7" s="15"/>
      <c r="E7" s="15"/>
      <c r="F7" s="15"/>
      <c r="G7" s="34">
        <f>G6</f>
        <v>0</v>
      </c>
      <c r="H7" s="34">
        <f>H6</f>
        <v>0</v>
      </c>
      <c r="I7" s="16">
        <f>H7-G7</f>
        <v>0</v>
      </c>
      <c r="J7" s="22" t="e">
        <f>H7/G7*100</f>
        <v>#DIV/0!</v>
      </c>
    </row>
    <row r="8" spans="1:10" s="21" customFormat="1" ht="20.25" hidden="1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s="21" customFormat="1" ht="20.25" hidden="1">
      <c r="A9" s="13">
        <v>2</v>
      </c>
      <c r="B9" s="12" t="s">
        <v>19</v>
      </c>
      <c r="C9" s="27"/>
      <c r="D9" s="14"/>
      <c r="E9" s="14"/>
      <c r="F9" s="14"/>
      <c r="G9" s="32">
        <v>0</v>
      </c>
      <c r="H9" s="32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5</v>
      </c>
      <c r="C10" s="20"/>
      <c r="D10" s="15"/>
      <c r="E10" s="15"/>
      <c r="F10" s="15"/>
      <c r="G10" s="34">
        <f>G9</f>
        <v>0</v>
      </c>
      <c r="H10" s="34">
        <f>H9</f>
        <v>0</v>
      </c>
      <c r="I10" s="34">
        <f>I9</f>
        <v>0</v>
      </c>
      <c r="J10" s="34" t="e">
        <f>J9</f>
        <v>#DIV/0!</v>
      </c>
    </row>
    <row r="11" spans="1:10" s="21" customFormat="1" ht="20.25">
      <c r="A11" s="43" t="s">
        <v>15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s="21" customFormat="1" ht="40.5">
      <c r="A12" s="13">
        <v>1</v>
      </c>
      <c r="B12" s="36" t="s">
        <v>30</v>
      </c>
      <c r="C12" s="14"/>
      <c r="D12" s="14"/>
      <c r="E12" s="14"/>
      <c r="F12" s="14"/>
      <c r="G12" s="32">
        <v>3000000</v>
      </c>
      <c r="H12" s="33">
        <v>3000000</v>
      </c>
      <c r="I12" s="5">
        <f aca="true" t="shared" si="0" ref="I12:I18">H12-G12</f>
        <v>0</v>
      </c>
      <c r="J12" s="17">
        <f aca="true" t="shared" si="1" ref="J12:J18">H12/G12*100</f>
        <v>100</v>
      </c>
    </row>
    <row r="13" spans="1:10" s="21" customFormat="1" ht="40.5">
      <c r="A13" s="13">
        <v>2</v>
      </c>
      <c r="B13" s="36" t="s">
        <v>31</v>
      </c>
      <c r="C13" s="14"/>
      <c r="D13" s="14"/>
      <c r="E13" s="14"/>
      <c r="F13" s="14"/>
      <c r="G13" s="32">
        <v>70000</v>
      </c>
      <c r="H13" s="33">
        <v>70000</v>
      </c>
      <c r="I13" s="5">
        <f t="shared" si="0"/>
        <v>0</v>
      </c>
      <c r="J13" s="17">
        <f t="shared" si="1"/>
        <v>100</v>
      </c>
    </row>
    <row r="14" spans="1:10" s="21" customFormat="1" ht="60.75">
      <c r="A14" s="13">
        <v>3</v>
      </c>
      <c r="B14" s="36" t="s">
        <v>32</v>
      </c>
      <c r="C14" s="14"/>
      <c r="D14" s="14"/>
      <c r="E14" s="14"/>
      <c r="F14" s="14"/>
      <c r="G14" s="32">
        <v>15000</v>
      </c>
      <c r="H14" s="33">
        <v>15000</v>
      </c>
      <c r="I14" s="5">
        <f t="shared" si="0"/>
        <v>0</v>
      </c>
      <c r="J14" s="17">
        <f t="shared" si="1"/>
        <v>100</v>
      </c>
    </row>
    <row r="15" spans="1:10" s="21" customFormat="1" ht="20.25">
      <c r="A15" s="13">
        <v>4</v>
      </c>
      <c r="B15" s="36" t="s">
        <v>33</v>
      </c>
      <c r="C15" s="14"/>
      <c r="D15" s="14"/>
      <c r="E15" s="14"/>
      <c r="F15" s="14"/>
      <c r="G15" s="32">
        <v>75000</v>
      </c>
      <c r="H15" s="33">
        <v>75000</v>
      </c>
      <c r="I15" s="5">
        <f t="shared" si="0"/>
        <v>0</v>
      </c>
      <c r="J15" s="17">
        <f t="shared" si="1"/>
        <v>100</v>
      </c>
    </row>
    <row r="16" spans="1:10" s="21" customFormat="1" ht="40.5">
      <c r="A16" s="13">
        <v>5</v>
      </c>
      <c r="B16" s="36" t="s">
        <v>34</v>
      </c>
      <c r="C16" s="14"/>
      <c r="D16" s="14"/>
      <c r="E16" s="14"/>
      <c r="F16" s="14"/>
      <c r="G16" s="32">
        <v>1000000</v>
      </c>
      <c r="H16" s="33">
        <v>1000000</v>
      </c>
      <c r="I16" s="5">
        <f t="shared" si="0"/>
        <v>0</v>
      </c>
      <c r="J16" s="17">
        <f t="shared" si="1"/>
        <v>100</v>
      </c>
    </row>
    <row r="17" spans="1:10" s="21" customFormat="1" ht="20.25">
      <c r="A17" s="13">
        <v>6</v>
      </c>
      <c r="B17" s="36" t="s">
        <v>35</v>
      </c>
      <c r="C17" s="14"/>
      <c r="D17" s="14"/>
      <c r="E17" s="14"/>
      <c r="F17" s="14"/>
      <c r="G17" s="32">
        <v>5000000</v>
      </c>
      <c r="H17" s="33">
        <v>5000000</v>
      </c>
      <c r="I17" s="5">
        <f t="shared" si="0"/>
        <v>0</v>
      </c>
      <c r="J17" s="17">
        <f t="shared" si="1"/>
        <v>100</v>
      </c>
    </row>
    <row r="18" spans="1:10" s="21" customFormat="1" ht="20.25">
      <c r="A18" s="18"/>
      <c r="B18" s="19" t="s">
        <v>5</v>
      </c>
      <c r="C18" s="20"/>
      <c r="D18" s="15"/>
      <c r="E18" s="15"/>
      <c r="F18" s="15"/>
      <c r="G18" s="34">
        <f>SUM(G12:G17)</f>
        <v>9160000</v>
      </c>
      <c r="H18" s="34">
        <f>SUM(H12:H17)</f>
        <v>9160000</v>
      </c>
      <c r="I18" s="16">
        <f t="shared" si="0"/>
        <v>0</v>
      </c>
      <c r="J18" s="22">
        <f t="shared" si="1"/>
        <v>100</v>
      </c>
    </row>
    <row r="19" spans="1:10" s="8" customFormat="1" ht="20.25">
      <c r="A19" s="43" t="s">
        <v>8</v>
      </c>
      <c r="B19" s="44"/>
      <c r="C19" s="44"/>
      <c r="D19" s="44"/>
      <c r="E19" s="44"/>
      <c r="F19" s="44"/>
      <c r="G19" s="44"/>
      <c r="H19" s="44"/>
      <c r="I19" s="44"/>
      <c r="J19" s="45"/>
    </row>
    <row r="20" spans="1:10" s="8" customFormat="1" ht="20.25">
      <c r="A20" s="13">
        <v>7</v>
      </c>
      <c r="B20" s="12" t="s">
        <v>13</v>
      </c>
      <c r="C20" s="14"/>
      <c r="D20" s="14"/>
      <c r="E20" s="14"/>
      <c r="F20" s="14"/>
      <c r="G20" s="32">
        <v>317960</v>
      </c>
      <c r="H20" s="33">
        <v>285103.27</v>
      </c>
      <c r="I20" s="5">
        <f aca="true" t="shared" si="2" ref="I20:I27">H20-G20</f>
        <v>-32856.72999999998</v>
      </c>
      <c r="J20" s="5">
        <f aca="true" t="shared" si="3" ref="J20:J27">H20/G20*100</f>
        <v>89.66639514404329</v>
      </c>
    </row>
    <row r="21" spans="1:10" s="8" customFormat="1" ht="42.75" customHeight="1">
      <c r="A21" s="13">
        <v>8</v>
      </c>
      <c r="B21" s="12" t="s">
        <v>14</v>
      </c>
      <c r="C21" s="14"/>
      <c r="D21" s="14"/>
      <c r="E21" s="14"/>
      <c r="F21" s="14"/>
      <c r="G21" s="32">
        <v>174180</v>
      </c>
      <c r="H21" s="33">
        <v>163140.92</v>
      </c>
      <c r="I21" s="5">
        <f t="shared" si="2"/>
        <v>-11039.079999999987</v>
      </c>
      <c r="J21" s="5">
        <f t="shared" si="3"/>
        <v>93.66225743483754</v>
      </c>
    </row>
    <row r="22" spans="1:10" s="8" customFormat="1" ht="30" customHeight="1">
      <c r="A22" s="13">
        <v>9</v>
      </c>
      <c r="B22" s="12" t="s">
        <v>36</v>
      </c>
      <c r="C22" s="14"/>
      <c r="D22" s="14"/>
      <c r="E22" s="14"/>
      <c r="F22" s="14"/>
      <c r="G22" s="32">
        <v>164178</v>
      </c>
      <c r="H22" s="33">
        <v>164178</v>
      </c>
      <c r="I22" s="30">
        <f t="shared" si="2"/>
        <v>0</v>
      </c>
      <c r="J22" s="5">
        <f t="shared" si="3"/>
        <v>100</v>
      </c>
    </row>
    <row r="23" spans="1:10" s="8" customFormat="1" ht="38.25" customHeight="1">
      <c r="A23" s="13">
        <v>10</v>
      </c>
      <c r="B23" s="12" t="s">
        <v>37</v>
      </c>
      <c r="C23" s="14"/>
      <c r="D23" s="14"/>
      <c r="E23" s="14"/>
      <c r="F23" s="14"/>
      <c r="G23" s="32">
        <v>104008</v>
      </c>
      <c r="H23" s="33">
        <v>104008</v>
      </c>
      <c r="I23" s="30">
        <f t="shared" si="2"/>
        <v>0</v>
      </c>
      <c r="J23" s="5">
        <f t="shared" si="3"/>
        <v>100</v>
      </c>
    </row>
    <row r="24" spans="1:10" s="8" customFormat="1" ht="35.25" customHeight="1">
      <c r="A24" s="13">
        <v>11</v>
      </c>
      <c r="B24" s="12" t="s">
        <v>38</v>
      </c>
      <c r="C24" s="14"/>
      <c r="D24" s="14"/>
      <c r="E24" s="14"/>
      <c r="F24" s="14"/>
      <c r="G24" s="32">
        <v>76025</v>
      </c>
      <c r="H24" s="33">
        <v>76025</v>
      </c>
      <c r="I24" s="30">
        <f t="shared" si="2"/>
        <v>0</v>
      </c>
      <c r="J24" s="5">
        <f t="shared" si="3"/>
        <v>100</v>
      </c>
    </row>
    <row r="25" spans="1:10" s="8" customFormat="1" ht="39.75" customHeight="1">
      <c r="A25" s="13">
        <v>12</v>
      </c>
      <c r="B25" s="12" t="s">
        <v>39</v>
      </c>
      <c r="C25" s="14"/>
      <c r="D25" s="14"/>
      <c r="E25" s="14"/>
      <c r="F25" s="14"/>
      <c r="G25" s="32">
        <v>208306</v>
      </c>
      <c r="H25" s="33">
        <v>208306</v>
      </c>
      <c r="I25" s="30">
        <f t="shared" si="2"/>
        <v>0</v>
      </c>
      <c r="J25" s="5">
        <f t="shared" si="3"/>
        <v>100</v>
      </c>
    </row>
    <row r="26" spans="1:10" s="8" customFormat="1" ht="40.5">
      <c r="A26" s="13">
        <v>13</v>
      </c>
      <c r="B26" s="12" t="s">
        <v>40</v>
      </c>
      <c r="C26" s="14"/>
      <c r="D26" s="14"/>
      <c r="E26" s="14"/>
      <c r="F26" s="14"/>
      <c r="G26" s="32">
        <v>49900</v>
      </c>
      <c r="H26" s="14">
        <v>49900</v>
      </c>
      <c r="I26" s="30">
        <f t="shared" si="2"/>
        <v>0</v>
      </c>
      <c r="J26" s="5">
        <f t="shared" si="3"/>
        <v>100</v>
      </c>
    </row>
    <row r="27" spans="1:10" s="21" customFormat="1" ht="20.25">
      <c r="A27" s="18"/>
      <c r="B27" s="19" t="s">
        <v>5</v>
      </c>
      <c r="C27" s="20"/>
      <c r="D27" s="15"/>
      <c r="E27" s="15"/>
      <c r="F27" s="15"/>
      <c r="G27" s="34">
        <f>SUM(G20:G26)</f>
        <v>1094557</v>
      </c>
      <c r="H27" s="34">
        <f>SUM(H20:H26)</f>
        <v>1050661.19</v>
      </c>
      <c r="I27" s="16">
        <f t="shared" si="2"/>
        <v>-43895.810000000056</v>
      </c>
      <c r="J27" s="16">
        <f t="shared" si="3"/>
        <v>95.9896277672154</v>
      </c>
    </row>
    <row r="28" spans="1:10" s="8" customFormat="1" ht="20.25">
      <c r="A28" s="43" t="s">
        <v>9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0" s="8" customFormat="1" ht="20.25">
      <c r="A29" s="13">
        <v>14</v>
      </c>
      <c r="B29" s="35" t="s">
        <v>10</v>
      </c>
      <c r="C29" s="18"/>
      <c r="D29" s="18"/>
      <c r="E29" s="18"/>
      <c r="F29" s="18"/>
      <c r="G29" s="13">
        <v>96600</v>
      </c>
      <c r="H29" s="13">
        <v>96600</v>
      </c>
      <c r="I29" s="5">
        <f aca="true" t="shared" si="4" ref="I29:I38">H29-G29</f>
        <v>0</v>
      </c>
      <c r="J29" s="1">
        <f aca="true" t="shared" si="5" ref="J29:J38">H29/G29*100</f>
        <v>100</v>
      </c>
    </row>
    <row r="30" spans="1:10" s="8" customFormat="1" ht="20.25">
      <c r="A30" s="13">
        <v>15</v>
      </c>
      <c r="B30" s="35" t="s">
        <v>41</v>
      </c>
      <c r="C30" s="18"/>
      <c r="D30" s="18"/>
      <c r="E30" s="18"/>
      <c r="F30" s="18"/>
      <c r="G30" s="13">
        <v>208784.9</v>
      </c>
      <c r="H30" s="13">
        <v>208784.9</v>
      </c>
      <c r="I30" s="5">
        <f t="shared" si="4"/>
        <v>0</v>
      </c>
      <c r="J30" s="1">
        <f t="shared" si="5"/>
        <v>100</v>
      </c>
    </row>
    <row r="31" spans="1:10" s="8" customFormat="1" ht="20.25">
      <c r="A31" s="13">
        <v>16</v>
      </c>
      <c r="B31" s="35" t="s">
        <v>42</v>
      </c>
      <c r="C31" s="18"/>
      <c r="D31" s="18"/>
      <c r="E31" s="18"/>
      <c r="F31" s="18"/>
      <c r="G31" s="13">
        <v>33968.84</v>
      </c>
      <c r="H31" s="13">
        <v>33968.84</v>
      </c>
      <c r="I31" s="5">
        <f t="shared" si="4"/>
        <v>0</v>
      </c>
      <c r="J31" s="1">
        <f t="shared" si="5"/>
        <v>100</v>
      </c>
    </row>
    <row r="32" spans="1:10" s="8" customFormat="1" ht="20.25">
      <c r="A32" s="13">
        <v>17</v>
      </c>
      <c r="B32" s="35" t="s">
        <v>43</v>
      </c>
      <c r="C32" s="18"/>
      <c r="D32" s="18"/>
      <c r="E32" s="18"/>
      <c r="F32" s="18"/>
      <c r="G32" s="13">
        <v>19411.49</v>
      </c>
      <c r="H32" s="13">
        <v>19411.49</v>
      </c>
      <c r="I32" s="5">
        <f t="shared" si="4"/>
        <v>0</v>
      </c>
      <c r="J32" s="1">
        <f t="shared" si="5"/>
        <v>100</v>
      </c>
    </row>
    <row r="33" spans="1:10" s="8" customFormat="1" ht="20.25">
      <c r="A33" s="13">
        <v>18</v>
      </c>
      <c r="B33" s="35" t="s">
        <v>44</v>
      </c>
      <c r="C33" s="18"/>
      <c r="D33" s="18"/>
      <c r="E33" s="18"/>
      <c r="F33" s="18"/>
      <c r="G33" s="13">
        <v>6920.16</v>
      </c>
      <c r="H33" s="13">
        <v>6920.16</v>
      </c>
      <c r="I33" s="5">
        <f t="shared" si="4"/>
        <v>0</v>
      </c>
      <c r="J33" s="1">
        <f t="shared" si="5"/>
        <v>100</v>
      </c>
    </row>
    <row r="34" spans="1:10" s="8" customFormat="1" ht="20.25" hidden="1">
      <c r="A34" s="13">
        <v>19</v>
      </c>
      <c r="B34" s="35" t="s">
        <v>35</v>
      </c>
      <c r="C34" s="18"/>
      <c r="D34" s="18"/>
      <c r="E34" s="18"/>
      <c r="F34" s="18"/>
      <c r="G34" s="13">
        <v>0</v>
      </c>
      <c r="H34" s="13">
        <v>0</v>
      </c>
      <c r="I34" s="5">
        <f t="shared" si="4"/>
        <v>0</v>
      </c>
      <c r="J34" s="1" t="e">
        <f t="shared" si="5"/>
        <v>#DIV/0!</v>
      </c>
    </row>
    <row r="35" spans="1:10" s="8" customFormat="1" ht="20.25">
      <c r="A35" s="13">
        <v>19</v>
      </c>
      <c r="B35" s="35" t="s">
        <v>45</v>
      </c>
      <c r="C35" s="18"/>
      <c r="D35" s="18"/>
      <c r="E35" s="18"/>
      <c r="F35" s="18"/>
      <c r="G35" s="13">
        <v>14640.48</v>
      </c>
      <c r="H35" s="13">
        <v>14640.48</v>
      </c>
      <c r="I35" s="5">
        <f t="shared" si="4"/>
        <v>0</v>
      </c>
      <c r="J35" s="1">
        <f t="shared" si="5"/>
        <v>100</v>
      </c>
    </row>
    <row r="36" spans="1:10" s="8" customFormat="1" ht="20.25">
      <c r="A36" s="13">
        <v>20</v>
      </c>
      <c r="B36" s="35" t="s">
        <v>55</v>
      </c>
      <c r="C36" s="18"/>
      <c r="D36" s="18"/>
      <c r="E36" s="18"/>
      <c r="F36" s="18"/>
      <c r="G36" s="13">
        <v>400</v>
      </c>
      <c r="H36" s="13">
        <v>400</v>
      </c>
      <c r="I36" s="5">
        <f t="shared" si="4"/>
        <v>0</v>
      </c>
      <c r="J36" s="1">
        <f t="shared" si="5"/>
        <v>100</v>
      </c>
    </row>
    <row r="37" spans="1:10" s="8" customFormat="1" ht="20.25">
      <c r="A37" s="13">
        <v>21</v>
      </c>
      <c r="B37" s="35" t="s">
        <v>54</v>
      </c>
      <c r="C37" s="18"/>
      <c r="D37" s="18"/>
      <c r="E37" s="18"/>
      <c r="F37" s="18"/>
      <c r="G37" s="13">
        <v>10874.13</v>
      </c>
      <c r="H37" s="13">
        <v>10874.13</v>
      </c>
      <c r="I37" s="5">
        <f t="shared" si="4"/>
        <v>0</v>
      </c>
      <c r="J37" s="1">
        <f t="shared" si="5"/>
        <v>100</v>
      </c>
    </row>
    <row r="38" spans="1:10" s="8" customFormat="1" ht="20.25">
      <c r="A38" s="13"/>
      <c r="B38" s="19" t="s">
        <v>5</v>
      </c>
      <c r="C38" s="20"/>
      <c r="D38" s="15"/>
      <c r="E38" s="15"/>
      <c r="F38" s="15"/>
      <c r="G38" s="34">
        <f>SUM(G29:G37)</f>
        <v>391599.99999999994</v>
      </c>
      <c r="H38" s="34">
        <f>SUM(H29:H37)</f>
        <v>391599.99999999994</v>
      </c>
      <c r="I38" s="16">
        <f t="shared" si="4"/>
        <v>0</v>
      </c>
      <c r="J38" s="16">
        <f t="shared" si="5"/>
        <v>100</v>
      </c>
    </row>
    <row r="39" spans="1:10" s="8" customFormat="1" ht="43.5" customHeight="1">
      <c r="A39" s="37" t="s">
        <v>46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s="8" customFormat="1" ht="20.25">
      <c r="A40" s="13">
        <v>22</v>
      </c>
      <c r="B40" s="12" t="s">
        <v>51</v>
      </c>
      <c r="C40" s="14"/>
      <c r="D40" s="14"/>
      <c r="E40" s="14"/>
      <c r="F40" s="14"/>
      <c r="G40" s="32">
        <v>40000</v>
      </c>
      <c r="H40" s="33">
        <v>39998</v>
      </c>
      <c r="I40" s="5">
        <f>H40-G40</f>
        <v>-2</v>
      </c>
      <c r="J40" s="17">
        <f>H40/G40*100</f>
        <v>99.995</v>
      </c>
    </row>
    <row r="41" spans="1:10" s="8" customFormat="1" ht="20.25">
      <c r="A41" s="13">
        <v>23</v>
      </c>
      <c r="B41" s="12" t="s">
        <v>52</v>
      </c>
      <c r="C41" s="14"/>
      <c r="D41" s="14"/>
      <c r="E41" s="14"/>
      <c r="F41" s="14"/>
      <c r="G41" s="32">
        <v>30000</v>
      </c>
      <c r="H41" s="33">
        <v>0</v>
      </c>
      <c r="I41" s="5">
        <f>H41-G41</f>
        <v>-30000</v>
      </c>
      <c r="J41" s="17">
        <f>H41/G41*100</f>
        <v>0</v>
      </c>
    </row>
    <row r="42" spans="1:10" s="8" customFormat="1" ht="20.25">
      <c r="A42" s="13">
        <v>24</v>
      </c>
      <c r="B42" s="12" t="s">
        <v>53</v>
      </c>
      <c r="C42" s="14"/>
      <c r="D42" s="14"/>
      <c r="E42" s="14"/>
      <c r="F42" s="14"/>
      <c r="G42" s="32">
        <v>200000</v>
      </c>
      <c r="H42" s="33">
        <v>0</v>
      </c>
      <c r="I42" s="5">
        <f>H42-G42</f>
        <v>-200000</v>
      </c>
      <c r="J42" s="17">
        <f>H42/G42*100</f>
        <v>0</v>
      </c>
    </row>
    <row r="43" spans="1:10" s="21" customFormat="1" ht="20.25">
      <c r="A43" s="18"/>
      <c r="B43" s="19" t="s">
        <v>5</v>
      </c>
      <c r="C43" s="20"/>
      <c r="D43" s="15"/>
      <c r="E43" s="15"/>
      <c r="F43" s="15"/>
      <c r="G43" s="34">
        <f>SUM(G40:G42)</f>
        <v>270000</v>
      </c>
      <c r="H43" s="34">
        <f>SUM(H40:H40)</f>
        <v>39998</v>
      </c>
      <c r="I43" s="16">
        <f>H43-G43</f>
        <v>-230002</v>
      </c>
      <c r="J43" s="22">
        <f>H43/G43*100</f>
        <v>14.814074074074075</v>
      </c>
    </row>
    <row r="44" spans="1:10" s="21" customFormat="1" ht="38.25" customHeight="1">
      <c r="A44" s="37" t="s">
        <v>47</v>
      </c>
      <c r="B44" s="38"/>
      <c r="C44" s="38"/>
      <c r="D44" s="38"/>
      <c r="E44" s="38"/>
      <c r="F44" s="38"/>
      <c r="G44" s="38"/>
      <c r="H44" s="38"/>
      <c r="I44" s="38"/>
      <c r="J44" s="39"/>
    </row>
    <row r="45" spans="1:10" s="21" customFormat="1" ht="27" customHeight="1">
      <c r="A45" s="1">
        <v>25</v>
      </c>
      <c r="B45" s="29" t="s">
        <v>48</v>
      </c>
      <c r="C45" s="1"/>
      <c r="D45" s="1"/>
      <c r="E45" s="1"/>
      <c r="F45" s="1"/>
      <c r="G45" s="1">
        <v>15000</v>
      </c>
      <c r="H45" s="1">
        <v>15000</v>
      </c>
      <c r="I45" s="5">
        <f>H45-G45</f>
        <v>0</v>
      </c>
      <c r="J45" s="17">
        <f>H45/G45*100</f>
        <v>100</v>
      </c>
    </row>
    <row r="46" spans="1:10" s="21" customFormat="1" ht="27" customHeight="1">
      <c r="A46" s="37" t="s">
        <v>49</v>
      </c>
      <c r="B46" s="38"/>
      <c r="C46" s="38"/>
      <c r="D46" s="38"/>
      <c r="E46" s="38"/>
      <c r="F46" s="38"/>
      <c r="G46" s="38"/>
      <c r="H46" s="38"/>
      <c r="I46" s="38"/>
      <c r="J46" s="39"/>
    </row>
    <row r="47" spans="1:10" s="21" customFormat="1" ht="45" customHeight="1">
      <c r="A47" s="1">
        <v>26</v>
      </c>
      <c r="B47" s="29" t="s">
        <v>50</v>
      </c>
      <c r="C47" s="1"/>
      <c r="D47" s="1"/>
      <c r="E47" s="1"/>
      <c r="F47" s="1"/>
      <c r="G47" s="1">
        <v>10531</v>
      </c>
      <c r="H47" s="1"/>
      <c r="I47" s="5">
        <f>H47-G47</f>
        <v>-10531</v>
      </c>
      <c r="J47" s="17">
        <f>H47/G47*100</f>
        <v>0</v>
      </c>
    </row>
    <row r="48" spans="1:10" s="8" customFormat="1" ht="41.25" customHeight="1" hidden="1">
      <c r="A48" s="37" t="s">
        <v>11</v>
      </c>
      <c r="B48" s="38"/>
      <c r="C48" s="38"/>
      <c r="D48" s="38"/>
      <c r="E48" s="38"/>
      <c r="F48" s="38"/>
      <c r="G48" s="38"/>
      <c r="H48" s="38"/>
      <c r="I48" s="38"/>
      <c r="J48" s="39"/>
    </row>
    <row r="49" spans="1:10" s="8" customFormat="1" ht="21.75" customHeight="1" hidden="1">
      <c r="A49" s="1">
        <v>14</v>
      </c>
      <c r="B49" s="29" t="s">
        <v>20</v>
      </c>
      <c r="C49" s="28"/>
      <c r="D49" s="28"/>
      <c r="E49" s="28"/>
      <c r="F49" s="28"/>
      <c r="G49" s="5"/>
      <c r="H49" s="5"/>
      <c r="I49" s="5">
        <f aca="true" t="shared" si="6" ref="I49:I59">H49-G49</f>
        <v>0</v>
      </c>
      <c r="J49" s="26" t="e">
        <f aca="true" t="shared" si="7" ref="J49:J54">H49/G49*100</f>
        <v>#DIV/0!</v>
      </c>
    </row>
    <row r="50" spans="1:10" s="8" customFormat="1" ht="24" customHeight="1" hidden="1">
      <c r="A50" s="1">
        <v>15</v>
      </c>
      <c r="B50" s="29" t="s">
        <v>21</v>
      </c>
      <c r="C50" s="1"/>
      <c r="D50" s="1"/>
      <c r="E50" s="1"/>
      <c r="F50" s="1"/>
      <c r="G50" s="5"/>
      <c r="H50" s="5"/>
      <c r="I50" s="5">
        <f t="shared" si="6"/>
        <v>0</v>
      </c>
      <c r="J50" s="26" t="e">
        <f t="shared" si="7"/>
        <v>#DIV/0!</v>
      </c>
    </row>
    <row r="51" spans="1:10" s="8" customFormat="1" ht="21.75" customHeight="1" hidden="1">
      <c r="A51" s="1">
        <v>16</v>
      </c>
      <c r="B51" s="29" t="s">
        <v>22</v>
      </c>
      <c r="C51" s="1"/>
      <c r="D51" s="1"/>
      <c r="E51" s="1"/>
      <c r="F51" s="1"/>
      <c r="G51" s="5"/>
      <c r="H51" s="5"/>
      <c r="I51" s="5">
        <f t="shared" si="6"/>
        <v>0</v>
      </c>
      <c r="J51" s="26" t="e">
        <f t="shared" si="7"/>
        <v>#DIV/0!</v>
      </c>
    </row>
    <row r="52" spans="1:10" s="8" customFormat="1" ht="20.25" hidden="1">
      <c r="A52" s="13">
        <v>17</v>
      </c>
      <c r="B52" s="12" t="s">
        <v>23</v>
      </c>
      <c r="C52" s="14"/>
      <c r="D52" s="14"/>
      <c r="E52" s="14"/>
      <c r="F52" s="14"/>
      <c r="G52" s="32"/>
      <c r="H52" s="33"/>
      <c r="I52" s="5">
        <f t="shared" si="6"/>
        <v>0</v>
      </c>
      <c r="J52" s="26" t="e">
        <f t="shared" si="7"/>
        <v>#DIV/0!</v>
      </c>
    </row>
    <row r="53" spans="1:10" s="8" customFormat="1" ht="20.25" hidden="1">
      <c r="A53" s="13">
        <v>18</v>
      </c>
      <c r="B53" s="12" t="s">
        <v>24</v>
      </c>
      <c r="C53" s="14"/>
      <c r="D53" s="14"/>
      <c r="E53" s="14"/>
      <c r="F53" s="14"/>
      <c r="G53" s="32"/>
      <c r="H53" s="33"/>
      <c r="I53" s="5">
        <f t="shared" si="6"/>
        <v>0</v>
      </c>
      <c r="J53" s="26" t="e">
        <f t="shared" si="7"/>
        <v>#DIV/0!</v>
      </c>
    </row>
    <row r="54" spans="1:10" s="8" customFormat="1" ht="20.25" hidden="1">
      <c r="A54" s="13">
        <v>19</v>
      </c>
      <c r="B54" s="12" t="s">
        <v>25</v>
      </c>
      <c r="C54" s="14"/>
      <c r="D54" s="14"/>
      <c r="E54" s="14"/>
      <c r="F54" s="14"/>
      <c r="G54" s="32"/>
      <c r="H54" s="33"/>
      <c r="I54" s="30">
        <f t="shared" si="6"/>
        <v>0</v>
      </c>
      <c r="J54" s="26" t="e">
        <f t="shared" si="7"/>
        <v>#DIV/0!</v>
      </c>
    </row>
    <row r="55" spans="1:10" s="8" customFormat="1" ht="20.25" hidden="1">
      <c r="A55" s="13">
        <v>20</v>
      </c>
      <c r="B55" s="12" t="s">
        <v>16</v>
      </c>
      <c r="C55" s="14"/>
      <c r="D55" s="14"/>
      <c r="E55" s="14"/>
      <c r="F55" s="14"/>
      <c r="G55" s="32"/>
      <c r="H55" s="33"/>
      <c r="I55" s="30">
        <f t="shared" si="6"/>
        <v>0</v>
      </c>
      <c r="J55" s="1" t="e">
        <f>H55/G55*100</f>
        <v>#DIV/0!</v>
      </c>
    </row>
    <row r="56" spans="1:10" s="8" customFormat="1" ht="20.25" hidden="1">
      <c r="A56" s="13">
        <v>21</v>
      </c>
      <c r="B56" s="12" t="s">
        <v>17</v>
      </c>
      <c r="C56" s="14"/>
      <c r="D56" s="14"/>
      <c r="E56" s="14"/>
      <c r="F56" s="14"/>
      <c r="G56" s="32"/>
      <c r="H56" s="33"/>
      <c r="I56" s="30">
        <f t="shared" si="6"/>
        <v>0</v>
      </c>
      <c r="J56" s="17" t="e">
        <f>H56/G56*100</f>
        <v>#DIV/0!</v>
      </c>
    </row>
    <row r="57" spans="1:10" s="8" customFormat="1" ht="20.25" hidden="1">
      <c r="A57" s="13">
        <v>22</v>
      </c>
      <c r="B57" s="12" t="s">
        <v>26</v>
      </c>
      <c r="C57" s="14"/>
      <c r="D57" s="14"/>
      <c r="E57" s="14"/>
      <c r="F57" s="14"/>
      <c r="G57" s="32"/>
      <c r="H57" s="33"/>
      <c r="I57" s="30">
        <f t="shared" si="6"/>
        <v>0</v>
      </c>
      <c r="J57" s="17" t="e">
        <f>H57/G57*100</f>
        <v>#DIV/0!</v>
      </c>
    </row>
    <row r="58" spans="1:10" s="21" customFormat="1" ht="20.25" hidden="1">
      <c r="A58" s="18"/>
      <c r="B58" s="19" t="s">
        <v>5</v>
      </c>
      <c r="C58" s="20"/>
      <c r="D58" s="15"/>
      <c r="E58" s="15"/>
      <c r="F58" s="15"/>
      <c r="G58" s="34">
        <f>SUM(G49:G57)</f>
        <v>0</v>
      </c>
      <c r="H58" s="34">
        <f>SUM(H49:H57)</f>
        <v>0</v>
      </c>
      <c r="I58" s="16">
        <f t="shared" si="6"/>
        <v>0</v>
      </c>
      <c r="J58" s="31" t="e">
        <f>H58/G58*100</f>
        <v>#DIV/0!</v>
      </c>
    </row>
    <row r="59" spans="1:10" s="8" customFormat="1" ht="20.25">
      <c r="A59" s="24"/>
      <c r="B59" s="25" t="s">
        <v>12</v>
      </c>
      <c r="C59" s="15">
        <f>SUM(C5:C55)</f>
        <v>0</v>
      </c>
      <c r="D59" s="15">
        <f>SUM(D5:D55)</f>
        <v>0</v>
      </c>
      <c r="E59" s="15">
        <f>SUM(E5:E55)</f>
        <v>0</v>
      </c>
      <c r="F59" s="15">
        <f>SUM(F5:F55)</f>
        <v>0</v>
      </c>
      <c r="G59" s="23">
        <f>G7+G27+G38+G43+G58+G18+G10+G45+G47</f>
        <v>10941688</v>
      </c>
      <c r="H59" s="23">
        <f>H7+H27+H38+H43+H58+H18+H10+H45+H47</f>
        <v>10657259.19</v>
      </c>
      <c r="I59" s="16">
        <f t="shared" si="6"/>
        <v>-284428.8100000005</v>
      </c>
      <c r="J59" s="22">
        <f>H59/G59*100</f>
        <v>97.40050337754101</v>
      </c>
    </row>
    <row r="61" ht="20.25">
      <c r="A61" s="4"/>
    </row>
  </sheetData>
  <sheetProtection/>
  <mergeCells count="10">
    <mergeCell ref="A48:J48"/>
    <mergeCell ref="A2:J2"/>
    <mergeCell ref="A5:J5"/>
    <mergeCell ref="A19:J19"/>
    <mergeCell ref="A28:J28"/>
    <mergeCell ref="A39:J39"/>
    <mergeCell ref="A11:J11"/>
    <mergeCell ref="A8:J8"/>
    <mergeCell ref="A44:J44"/>
    <mergeCell ref="A46:J46"/>
  </mergeCells>
  <printOptions/>
  <pageMargins left="0.1968503937007874" right="0.1968503937007874" top="0.1968503937007874" bottom="0.1968503937007874" header="0" footer="0"/>
  <pageSetup fitToHeight="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2020-07-20T09:01:23Z</cp:lastPrinted>
  <dcterms:created xsi:type="dcterms:W3CDTF">2013-11-07T08:21:37Z</dcterms:created>
  <dcterms:modified xsi:type="dcterms:W3CDTF">2021-07-21T07:14:59Z</dcterms:modified>
  <cp:category/>
  <cp:version/>
  <cp:contentType/>
  <cp:contentStatus/>
</cp:coreProperties>
</file>