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<sst xmlns="http://schemas.openxmlformats.org/spreadsheetml/2006/main" count="39" uniqueCount="36">
  <si>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КЕКВ</t>
  </si>
  <si>
    <t>Виконано</t>
  </si>
  <si>
    <t>Заробітна плата</t>
  </si>
  <si>
    <t>Придбання предметів постачання</t>
  </si>
  <si>
    <t>Предмети,матеріали,інвентар</t>
  </si>
  <si>
    <t>Придбання продуктів харчування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</si>
  <si>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</si>
  <si>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</si>
  <si>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</si>
  <si>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</si>
  <si>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</si>
  <si>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</si>
  <si>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</si>
  <si>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</si>
  <si>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</si>
  <si>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</si>
  <si>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</si>
  <si>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Інші виплати населенню</t>
  </si>
  <si>
    <t>Придбання медикаментів</t>
  </si>
  <si>
    <t>виплата пенсій і допомоги</t>
  </si>
  <si>
    <t>Придбання обладнання</t>
  </si>
  <si>
    <t>Капітальний ремонт</t>
  </si>
  <si>
    <t>Видатки</t>
  </si>
  <si>
    <t>План</t>
  </si>
  <si>
    <t>% виконання</t>
  </si>
  <si>
    <t>Всього</t>
  </si>
  <si>
    <t>Начальник фінансового управління</t>
  </si>
  <si>
    <t>Р.В. Роїк</t>
  </si>
  <si>
    <t>Оплата інших енергоносіїв</t>
  </si>
  <si>
    <t>Нарахування на оплату праці</t>
  </si>
  <si>
    <t>Окремі заходи по реалізації регіональних програм</t>
  </si>
  <si>
    <t>І півріччя 2020 року</t>
  </si>
  <si>
    <t>Капітальне будівництво</t>
  </si>
  <si>
    <t xml:space="preserve"> виконання бюджету м.Павлоград за І  півріччя  2020 - 2021 років по галузі "Охорона здоров"я"</t>
  </si>
  <si>
    <t>І півріччя 2021 року</t>
  </si>
  <si>
    <t xml:space="preserve">Відхилення 2021 року від 2020 року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</si>
</sst>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  <numFmt numFmtId="188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8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4" fontId="6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84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84" fontId="4" fillId="0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84" fontId="9" fillId="0" borderId="0" xfId="0" applyNumberFormat="1" applyFont="1" applyFill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80" zoomScalePageLayoutView="0" workbookViewId="0" topLeftCell="A1">
      <selection activeCell="J36" sqref="J36"/>
    </sheetView>
  </sheetViews>
  <sheetFormatPr defaultColWidth="9.00390625" defaultRowHeight="12.75"/>
  <cols>
    <col min="1" max="1" width="11.00390625" style="0" customWidth="1"/>
    <col min="2" max="2" width="51.00390625" style="0" customWidth="1"/>
    <col min="3" max="3" width="14.25390625" style="0" customWidth="1"/>
    <col min="4" max="4" width="15.625" style="0" customWidth="1"/>
    <col min="5" max="5" width="17.875" style="0" customWidth="1"/>
    <col min="6" max="6" width="18.25390625" style="0" customWidth="1"/>
    <col min="7" max="7" width="16.875" style="0" customWidth="1"/>
    <col min="8" max="8" width="17.875" style="0" customWidth="1"/>
    <col min="9" max="9" width="18.125" style="0" customWidth="1"/>
    <col min="10" max="10" width="15.125" style="0" customWidth="1"/>
  </cols>
  <sheetData>
    <row r="1" spans="1:9" s="15" customFormat="1" ht="20.25">
      <c r="A1" s="10"/>
      <c r="B1" s="10"/>
      <c r="C1" s="10"/>
      <c r="D1" s="10"/>
      <c r="E1" s="10"/>
      <c r="F1" s="10"/>
      <c r="G1" s="10"/>
      <c r="H1" s="10"/>
      <c r="I1" s="10">
        <v>8</v>
      </c>
    </row>
    <row r="2" spans="1:9" s="15" customFormat="1" ht="20.25">
      <c r="A2" s="34" t="s">
        <v>13</v>
      </c>
      <c r="B2" s="34"/>
      <c r="C2" s="34"/>
      <c r="D2" s="34"/>
      <c r="E2" s="34"/>
      <c r="F2" s="34"/>
      <c r="G2" s="34"/>
      <c r="H2" s="34"/>
      <c r="I2" s="10"/>
    </row>
    <row r="3" spans="1:9" s="15" customFormat="1" ht="20.25">
      <c r="A3" s="34" t="s">
        <v>33</v>
      </c>
      <c r="B3" s="34"/>
      <c r="C3" s="34"/>
      <c r="D3" s="34"/>
      <c r="E3" s="34"/>
      <c r="F3" s="34"/>
      <c r="G3" s="34"/>
      <c r="H3" s="34"/>
      <c r="I3" s="34"/>
    </row>
    <row r="4" spans="1:9" s="15" customFormat="1" ht="27.75" customHeight="1">
      <c r="A4" s="10"/>
      <c r="B4" s="10"/>
      <c r="C4" s="10"/>
      <c r="D4" s="10"/>
      <c r="E4" s="10"/>
      <c r="F4" s="10"/>
      <c r="G4" s="10"/>
      <c r="H4" s="38" t="s">
        <v>12</v>
      </c>
      <c r="I4" s="38"/>
    </row>
    <row r="5" spans="1:9" s="15" customFormat="1" ht="32.25" customHeight="1">
      <c r="A5" s="41" t="s">
        <v>0</v>
      </c>
      <c r="B5" s="41" t="s">
        <v>22</v>
      </c>
      <c r="C5" s="35" t="s">
        <v>31</v>
      </c>
      <c r="D5" s="36"/>
      <c r="E5" s="37"/>
      <c r="F5" s="35" t="s">
        <v>34</v>
      </c>
      <c r="G5" s="36"/>
      <c r="H5" s="37"/>
      <c r="I5" s="39" t="s">
        <v>35</v>
      </c>
    </row>
    <row r="6" spans="1:9" s="15" customFormat="1" ht="48" customHeight="1">
      <c r="A6" s="40"/>
      <c r="B6" s="40"/>
      <c r="C6" s="11" t="s">
        <v>23</v>
      </c>
      <c r="D6" s="11" t="s">
        <v>1</v>
      </c>
      <c r="E6" s="13" t="s">
        <v>24</v>
      </c>
      <c r="F6" s="11" t="s">
        <v>23</v>
      </c>
      <c r="G6" s="11" t="s">
        <v>1</v>
      </c>
      <c r="H6" s="13" t="s">
        <v>24</v>
      </c>
      <c r="I6" s="40"/>
    </row>
    <row r="7" spans="1:9" s="15" customFormat="1" ht="20.25">
      <c r="A7" s="12">
        <v>2110</v>
      </c>
      <c r="B7" s="2" t="s">
        <v>2</v>
      </c>
      <c r="C7" s="19">
        <v>36152.899</v>
      </c>
      <c r="D7" s="19">
        <v>31503.6602</v>
      </c>
      <c r="E7" s="20">
        <f>D7/C7*100</f>
        <v>87.1400664162506</v>
      </c>
      <c r="F7" s="31">
        <v>3728.502</v>
      </c>
      <c r="G7" s="19">
        <v>3562.39741</v>
      </c>
      <c r="H7" s="21">
        <f>G7/F7*100</f>
        <v>95.54500466943561</v>
      </c>
      <c r="I7" s="20">
        <f aca="true" t="shared" si="0" ref="I7:I28">G7-D7</f>
        <v>-27941.262789999997</v>
      </c>
    </row>
    <row r="8" spans="1:9" s="15" customFormat="1" ht="20.25">
      <c r="A8" s="12">
        <v>2120</v>
      </c>
      <c r="B8" s="2" t="s">
        <v>29</v>
      </c>
      <c r="C8" s="19">
        <v>7852.674</v>
      </c>
      <c r="D8" s="19">
        <v>6823.52272</v>
      </c>
      <c r="E8" s="20">
        <f aca="true" t="shared" si="1" ref="E8:E19">D8/C8*100</f>
        <v>86.89425691172204</v>
      </c>
      <c r="F8" s="31">
        <v>823.762</v>
      </c>
      <c r="G8" s="19">
        <v>762.91531</v>
      </c>
      <c r="H8" s="20">
        <f>G8/F8*100</f>
        <v>92.6135594989815</v>
      </c>
      <c r="I8" s="20">
        <f t="shared" si="0"/>
        <v>-6060.60741</v>
      </c>
    </row>
    <row r="9" spans="1:9" s="15" customFormat="1" ht="20.25">
      <c r="A9" s="12">
        <v>2200</v>
      </c>
      <c r="B9" s="2" t="s">
        <v>3</v>
      </c>
      <c r="C9" s="19">
        <f>C10+C11+C12+C13+C14+C15+C21</f>
        <v>19971.5029</v>
      </c>
      <c r="D9" s="19">
        <f>D10+D11+D12+D13+D14+D15+D21</f>
        <v>16928.39582</v>
      </c>
      <c r="E9" s="20">
        <f t="shared" si="1"/>
        <v>84.76275373347092</v>
      </c>
      <c r="F9" s="19">
        <f>F10+F11+F12+F13+F14+F15+F21</f>
        <v>16920.635000000002</v>
      </c>
      <c r="G9" s="19">
        <f>G10+G11+G12+G13+G14+G15+G21</f>
        <v>12299.544319999999</v>
      </c>
      <c r="H9" s="20">
        <f>G9/F9*100</f>
        <v>72.68961430821005</v>
      </c>
      <c r="I9" s="20">
        <f t="shared" si="0"/>
        <v>-4628.8515000000025</v>
      </c>
    </row>
    <row r="10" spans="1:9" s="15" customFormat="1" ht="20.25">
      <c r="A10" s="13">
        <v>2210</v>
      </c>
      <c r="B10" s="3" t="s">
        <v>4</v>
      </c>
      <c r="C10" s="22">
        <v>1657.14441</v>
      </c>
      <c r="D10" s="22">
        <v>1325.63398</v>
      </c>
      <c r="E10" s="23">
        <f t="shared" si="1"/>
        <v>79.99507900461131</v>
      </c>
      <c r="F10" s="22">
        <v>1895.03</v>
      </c>
      <c r="G10" s="22">
        <v>357.92925</v>
      </c>
      <c r="H10" s="24">
        <f aca="true" t="shared" si="2" ref="H10:H28">G10/F10*100</f>
        <v>18.88778805612576</v>
      </c>
      <c r="I10" s="23">
        <f t="shared" si="0"/>
        <v>-967.70473</v>
      </c>
    </row>
    <row r="11" spans="1:9" s="15" customFormat="1" ht="20.25">
      <c r="A11" s="13">
        <v>2220</v>
      </c>
      <c r="B11" s="3" t="s">
        <v>18</v>
      </c>
      <c r="C11" s="22">
        <v>8058.15553</v>
      </c>
      <c r="D11" s="22">
        <v>7270.13631</v>
      </c>
      <c r="E11" s="23">
        <f t="shared" si="1"/>
        <v>90.22084871573583</v>
      </c>
      <c r="F11" s="22">
        <v>1853.57</v>
      </c>
      <c r="G11" s="22">
        <v>1152.81179</v>
      </c>
      <c r="H11" s="23">
        <f t="shared" si="2"/>
        <v>62.19413294345506</v>
      </c>
      <c r="I11" s="23">
        <f t="shared" si="0"/>
        <v>-6117.32452</v>
      </c>
    </row>
    <row r="12" spans="1:9" s="15" customFormat="1" ht="20.25">
      <c r="A12" s="13">
        <v>2230</v>
      </c>
      <c r="B12" s="3" t="s">
        <v>5</v>
      </c>
      <c r="C12" s="22">
        <v>658.63796</v>
      </c>
      <c r="D12" s="22">
        <v>646.77158</v>
      </c>
      <c r="E12" s="23">
        <f t="shared" si="1"/>
        <v>98.19834556757098</v>
      </c>
      <c r="F12" s="22">
        <v>241</v>
      </c>
      <c r="G12" s="22">
        <v>197.15976</v>
      </c>
      <c r="H12" s="23">
        <f t="shared" si="2"/>
        <v>81.80902904564316</v>
      </c>
      <c r="I12" s="23">
        <f t="shared" si="0"/>
        <v>-449.61181999999997</v>
      </c>
    </row>
    <row r="13" spans="1:9" s="15" customFormat="1" ht="20.25">
      <c r="A13" s="13">
        <v>2240</v>
      </c>
      <c r="B13" s="3" t="s">
        <v>14</v>
      </c>
      <c r="C13" s="22">
        <v>2051.627</v>
      </c>
      <c r="D13" s="22">
        <v>1771.494</v>
      </c>
      <c r="E13" s="23">
        <f t="shared" si="1"/>
        <v>86.34581237232693</v>
      </c>
      <c r="F13" s="22">
        <f>1524.1-48.025</f>
        <v>1476.0749999999998</v>
      </c>
      <c r="G13" s="22">
        <f>437.42375-32.5</f>
        <v>404.92375</v>
      </c>
      <c r="H13" s="24">
        <f t="shared" si="2"/>
        <v>27.432464475043616</v>
      </c>
      <c r="I13" s="23">
        <f t="shared" si="0"/>
        <v>-1366.57025</v>
      </c>
    </row>
    <row r="14" spans="1:9" s="15" customFormat="1" ht="20.25">
      <c r="A14" s="13">
        <v>2250</v>
      </c>
      <c r="B14" s="3" t="s">
        <v>6</v>
      </c>
      <c r="C14" s="22">
        <v>13.128</v>
      </c>
      <c r="D14" s="22">
        <v>4.43876</v>
      </c>
      <c r="E14" s="23">
        <f t="shared" si="1"/>
        <v>33.81139549055454</v>
      </c>
      <c r="F14" s="22"/>
      <c r="G14" s="22"/>
      <c r="H14" s="23"/>
      <c r="I14" s="23">
        <f t="shared" si="0"/>
        <v>-4.43876</v>
      </c>
    </row>
    <row r="15" spans="1:9" s="15" customFormat="1" ht="20.25">
      <c r="A15" s="12">
        <v>2270</v>
      </c>
      <c r="B15" s="2" t="s">
        <v>7</v>
      </c>
      <c r="C15" s="19">
        <f>C16+C17+C18+C19+C20</f>
        <v>7532.8099999999995</v>
      </c>
      <c r="D15" s="19">
        <f>D16+D17+D18+D19</f>
        <v>5909.92119</v>
      </c>
      <c r="E15" s="20">
        <f t="shared" si="1"/>
        <v>78.45573152648215</v>
      </c>
      <c r="F15" s="19">
        <f>F16+F17+F18+F19+F20</f>
        <v>11454.960000000001</v>
      </c>
      <c r="G15" s="19">
        <f>G16+G17+G18+G19</f>
        <v>10186.71977</v>
      </c>
      <c r="H15" s="20">
        <f t="shared" si="2"/>
        <v>88.92846216835326</v>
      </c>
      <c r="I15" s="20">
        <f t="shared" si="0"/>
        <v>4276.79858</v>
      </c>
    </row>
    <row r="16" spans="1:9" s="15" customFormat="1" ht="20.25">
      <c r="A16" s="13">
        <v>2271</v>
      </c>
      <c r="B16" s="3" t="s">
        <v>8</v>
      </c>
      <c r="C16" s="22">
        <v>2239.879</v>
      </c>
      <c r="D16" s="22">
        <v>1747.93995</v>
      </c>
      <c r="E16" s="23">
        <f t="shared" si="1"/>
        <v>78.03724888710506</v>
      </c>
      <c r="F16" s="22">
        <v>7480.615</v>
      </c>
      <c r="G16" s="22">
        <v>7045.5441</v>
      </c>
      <c r="H16" s="24">
        <f t="shared" si="2"/>
        <v>94.18402230297912</v>
      </c>
      <c r="I16" s="23">
        <f t="shared" si="0"/>
        <v>5297.60415</v>
      </c>
    </row>
    <row r="17" spans="1:9" s="15" customFormat="1" ht="20.25">
      <c r="A17" s="13">
        <v>2272</v>
      </c>
      <c r="B17" s="3" t="s">
        <v>9</v>
      </c>
      <c r="C17" s="22">
        <v>819.188</v>
      </c>
      <c r="D17" s="22">
        <v>631.12603</v>
      </c>
      <c r="E17" s="23">
        <f t="shared" si="1"/>
        <v>77.04288026680078</v>
      </c>
      <c r="F17" s="22">
        <v>929.815</v>
      </c>
      <c r="G17" s="22">
        <v>702.05693</v>
      </c>
      <c r="H17" s="24">
        <f t="shared" si="2"/>
        <v>75.5050122873905</v>
      </c>
      <c r="I17" s="23">
        <f t="shared" si="0"/>
        <v>70.93089999999995</v>
      </c>
    </row>
    <row r="18" spans="1:9" s="15" customFormat="1" ht="20.25">
      <c r="A18" s="13">
        <v>2273</v>
      </c>
      <c r="B18" s="3" t="s">
        <v>10</v>
      </c>
      <c r="C18" s="22">
        <v>2811.803</v>
      </c>
      <c r="D18" s="22">
        <v>2105.27814</v>
      </c>
      <c r="E18" s="23">
        <f t="shared" si="1"/>
        <v>74.87288903241087</v>
      </c>
      <c r="F18" s="22">
        <v>3044.53</v>
      </c>
      <c r="G18" s="22">
        <v>2439.11874</v>
      </c>
      <c r="H18" s="23">
        <f t="shared" si="2"/>
        <v>80.11478750414676</v>
      </c>
      <c r="I18" s="23">
        <f t="shared" si="0"/>
        <v>333.8406</v>
      </c>
    </row>
    <row r="19" spans="1:9" s="15" customFormat="1" ht="20.25">
      <c r="A19" s="13">
        <v>2274</v>
      </c>
      <c r="B19" s="3" t="s">
        <v>11</v>
      </c>
      <c r="C19" s="22">
        <v>1661.94</v>
      </c>
      <c r="D19" s="22">
        <v>1425.57707</v>
      </c>
      <c r="E19" s="23">
        <f t="shared" si="1"/>
        <v>85.77789029688195</v>
      </c>
      <c r="F19" s="22"/>
      <c r="G19" s="22"/>
      <c r="H19" s="23"/>
      <c r="I19" s="23">
        <f t="shared" si="0"/>
        <v>-1425.57707</v>
      </c>
    </row>
    <row r="20" spans="1:9" s="15" customFormat="1" ht="20.25" hidden="1">
      <c r="A20" s="13">
        <v>2275</v>
      </c>
      <c r="B20" s="3" t="s">
        <v>28</v>
      </c>
      <c r="C20" s="22"/>
      <c r="D20" s="25"/>
      <c r="E20" s="23"/>
      <c r="F20" s="22"/>
      <c r="G20" s="25"/>
      <c r="H20" s="23"/>
      <c r="I20" s="23"/>
    </row>
    <row r="21" spans="1:9" s="15" customFormat="1" ht="40.5">
      <c r="A21" s="13">
        <v>2282</v>
      </c>
      <c r="B21" s="4" t="s">
        <v>30</v>
      </c>
      <c r="C21" s="26"/>
      <c r="D21" s="25"/>
      <c r="E21" s="24" t="e">
        <f>D21/C21*100</f>
        <v>#DIV/0!</v>
      </c>
      <c r="F21" s="26"/>
      <c r="G21" s="25"/>
      <c r="H21" s="24">
        <v>0</v>
      </c>
      <c r="I21" s="23">
        <f t="shared" si="0"/>
        <v>0</v>
      </c>
    </row>
    <row r="22" spans="1:9" s="15" customFormat="1" ht="20.25">
      <c r="A22" s="13">
        <v>2710</v>
      </c>
      <c r="B22" s="4" t="s">
        <v>19</v>
      </c>
      <c r="C22" s="26">
        <v>509.205</v>
      </c>
      <c r="D22" s="22">
        <v>363.69638</v>
      </c>
      <c r="E22" s="23">
        <f>D22/C22*100</f>
        <v>71.42435364931609</v>
      </c>
      <c r="F22" s="26">
        <v>447.015</v>
      </c>
      <c r="G22" s="22">
        <v>410.23015</v>
      </c>
      <c r="H22" s="23">
        <f t="shared" si="2"/>
        <v>91.7710032101831</v>
      </c>
      <c r="I22" s="24">
        <f t="shared" si="0"/>
        <v>46.533770000000004</v>
      </c>
    </row>
    <row r="23" spans="1:9" s="15" customFormat="1" ht="20.25">
      <c r="A23" s="13">
        <v>2730</v>
      </c>
      <c r="B23" s="4" t="s">
        <v>17</v>
      </c>
      <c r="C23" s="22">
        <v>4277.51729</v>
      </c>
      <c r="D23" s="22">
        <v>3273.93733</v>
      </c>
      <c r="E23" s="23">
        <f>D23/C23*100</f>
        <v>76.53826058526582</v>
      </c>
      <c r="F23" s="22">
        <v>4570.352</v>
      </c>
      <c r="G23" s="22">
        <v>3862.31133</v>
      </c>
      <c r="H23" s="23">
        <f t="shared" si="2"/>
        <v>84.50796196879365</v>
      </c>
      <c r="I23" s="23">
        <f t="shared" si="0"/>
        <v>588.3739999999998</v>
      </c>
    </row>
    <row r="24" spans="1:9" s="15" customFormat="1" ht="20.25">
      <c r="A24" s="12">
        <v>2800</v>
      </c>
      <c r="B24" s="2" t="s">
        <v>15</v>
      </c>
      <c r="C24" s="19">
        <v>8.38692</v>
      </c>
      <c r="D24" s="22">
        <v>5.63592</v>
      </c>
      <c r="E24" s="23">
        <f>D24/C24*100</f>
        <v>67.19892403886051</v>
      </c>
      <c r="F24" s="19">
        <v>11.845</v>
      </c>
      <c r="G24" s="22"/>
      <c r="H24" s="23"/>
      <c r="I24" s="20">
        <f t="shared" si="0"/>
        <v>-5.63592</v>
      </c>
    </row>
    <row r="25" spans="1:10" s="16" customFormat="1" ht="20.25">
      <c r="A25" s="14"/>
      <c r="B25" s="5" t="s">
        <v>25</v>
      </c>
      <c r="C25" s="19">
        <f>C7+C8+C9+C24+C23+C22</f>
        <v>68772.18510999999</v>
      </c>
      <c r="D25" s="19">
        <f>D7+D8+D9+D24+D23+D22</f>
        <v>58898.84837</v>
      </c>
      <c r="E25" s="19">
        <f>D25/C25*100</f>
        <v>85.64341568585067</v>
      </c>
      <c r="F25" s="19">
        <f>F7+F8+F9+F24+F23+F22</f>
        <v>26502.111</v>
      </c>
      <c r="G25" s="19">
        <f>G7+G8+G9+G24+G23+G22</f>
        <v>20897.39852</v>
      </c>
      <c r="H25" s="19">
        <f t="shared" si="2"/>
        <v>78.85182625640651</v>
      </c>
      <c r="I25" s="19">
        <f t="shared" si="0"/>
        <v>-38001.449850000005</v>
      </c>
      <c r="J25" s="32"/>
    </row>
    <row r="26" spans="1:9" s="15" customFormat="1" ht="20.25">
      <c r="A26" s="12"/>
      <c r="B26" s="2" t="s">
        <v>16</v>
      </c>
      <c r="C26" s="19"/>
      <c r="D26" s="19"/>
      <c r="E26" s="19"/>
      <c r="F26" s="19"/>
      <c r="G26" s="19"/>
      <c r="H26" s="19"/>
      <c r="I26" s="27"/>
    </row>
    <row r="27" spans="1:9" s="15" customFormat="1" ht="20.25">
      <c r="A27" s="12">
        <v>3110</v>
      </c>
      <c r="B27" s="3" t="s">
        <v>20</v>
      </c>
      <c r="C27" s="26">
        <v>3794.25442</v>
      </c>
      <c r="D27" s="22">
        <v>2877.06013</v>
      </c>
      <c r="E27" s="23">
        <f>D27/C27*100</f>
        <v>75.82675834373805</v>
      </c>
      <c r="F27" s="26">
        <v>100</v>
      </c>
      <c r="G27" s="26">
        <v>100</v>
      </c>
      <c r="H27" s="23">
        <f t="shared" si="2"/>
        <v>100</v>
      </c>
      <c r="I27" s="19">
        <f t="shared" si="0"/>
        <v>-2777.06013</v>
      </c>
    </row>
    <row r="28" spans="1:9" s="15" customFormat="1" ht="20.25">
      <c r="A28" s="12">
        <v>3132</v>
      </c>
      <c r="B28" s="4" t="s">
        <v>21</v>
      </c>
      <c r="C28" s="25"/>
      <c r="D28" s="22"/>
      <c r="E28" s="24"/>
      <c r="F28" s="22">
        <v>4161.443</v>
      </c>
      <c r="G28" s="26">
        <v>42</v>
      </c>
      <c r="H28" s="23">
        <f t="shared" si="2"/>
        <v>1.0092652957159332</v>
      </c>
      <c r="I28" s="22">
        <f t="shared" si="0"/>
        <v>42</v>
      </c>
    </row>
    <row r="29" spans="1:9" s="15" customFormat="1" ht="20.25">
      <c r="A29" s="17">
        <v>3122</v>
      </c>
      <c r="B29" s="18" t="s">
        <v>32</v>
      </c>
      <c r="C29" s="29"/>
      <c r="D29" s="29"/>
      <c r="E29" s="28"/>
      <c r="F29" s="29"/>
      <c r="G29" s="29"/>
      <c r="H29" s="30"/>
      <c r="I29" s="30"/>
    </row>
    <row r="30" spans="1:9" s="15" customFormat="1" ht="19.5">
      <c r="A30" s="7"/>
      <c r="B30" s="8"/>
      <c r="C30" s="9"/>
      <c r="D30" s="9"/>
      <c r="E30" s="9"/>
      <c r="F30" s="9"/>
      <c r="G30" s="9"/>
      <c r="H30" s="9"/>
      <c r="I30" s="6"/>
    </row>
    <row r="31" spans="1:5" s="6" customFormat="1" ht="18.75">
      <c r="A31" s="33" t="s">
        <v>26</v>
      </c>
      <c r="B31" s="33"/>
      <c r="E31" s="6" t="s">
        <v>27</v>
      </c>
    </row>
    <row r="32" spans="1:9" s="15" customFormat="1" ht="15.75">
      <c r="A32" s="1"/>
      <c r="B32" s="1"/>
      <c r="C32" s="1"/>
      <c r="D32" s="1"/>
      <c r="E32" s="1"/>
      <c r="F32" s="1"/>
      <c r="G32" s="1"/>
      <c r="H32" s="1"/>
      <c r="I32" s="1"/>
    </row>
    <row r="33" s="15" customFormat="1" ht="12.75"/>
    <row r="34" s="15" customFormat="1" ht="12.75"/>
    <row r="35" s="15" customFormat="1" ht="12.75"/>
    <row r="36" s="15" customFormat="1" ht="12.75"/>
    <row r="37" s="15" customFormat="1" ht="12.75"/>
    <row r="38" s="15" customFormat="1" ht="12.75"/>
    <row r="39" s="15" customFormat="1" ht="12.75"/>
    <row r="40" s="15" customFormat="1" ht="12.75"/>
    <row r="41" s="15" customFormat="1" ht="12.75"/>
    <row r="42" s="15" customFormat="1" ht="12.75"/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</sheetData>
  <sheetProtection/>
  <mergeCells count="9">
    <mergeCell ref="A31:B31"/>
    <mergeCell ref="A2:H2"/>
    <mergeCell ref="C5:E5"/>
    <mergeCell ref="F5:H5"/>
    <mergeCell ref="H4:I4"/>
    <mergeCell ref="I5:I6"/>
    <mergeCell ref="A5:A6"/>
    <mergeCell ref="B5:B6"/>
    <mergeCell ref="A3:I3"/>
  </mergeCells>
  <printOptions/>
  <pageMargins left="1.3779527559055118" right="0" top="0.5905511811023623" bottom="0.3937007874015748" header="0.5118110236220472" footer="0.5118110236220472"/>
  <pageSetup horizontalDpi="240" verticalDpi="24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2021-07-07T08:57:51Z</cp:lastPrinted>
  <dcterms:created xsi:type="dcterms:W3CDTF">2001-12-07T05:58:10Z</dcterms:created>
  <dcterms:modified xsi:type="dcterms:W3CDTF">2021-07-07T08:58:03Z</dcterms:modified>
  <cp:category/>
  <cp:version/>
  <cp:contentType/>
  <cp:contentStatus/>
</cp:coreProperties>
</file>