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<sst xmlns="http://schemas.openxmlformats.org/spreadsheetml/2006/main" count="33" uniqueCount="30">
  <si>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КЕКВ</t>
  </si>
  <si>
    <t>Виконано</t>
  </si>
  <si>
    <t>%</t>
  </si>
  <si>
    <t>Заробітна плата</t>
  </si>
  <si>
    <t>Нарахування на зарплату</t>
  </si>
  <si>
    <t>Придбання предметів постачання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</si>
  <si>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</si>
  <si>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</si>
  <si>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</si>
  <si>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</si>
  <si>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</si>
  <si>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</si>
  <si>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Державні програми</t>
  </si>
  <si>
    <t>Капітальний ремонт</t>
  </si>
  <si>
    <t>РАЗОМ</t>
  </si>
  <si>
    <t>тис.грн.</t>
  </si>
  <si>
    <t xml:space="preserve"> Порівняльний аналіз</t>
  </si>
  <si>
    <t>Оплата послуг (крім комунальних)</t>
  </si>
  <si>
    <t>Інші видатки</t>
  </si>
  <si>
    <t>Крім того бюджет розвитку</t>
  </si>
  <si>
    <t>Видатки</t>
  </si>
  <si>
    <t xml:space="preserve">План </t>
  </si>
  <si>
    <t>Предмети,матеріали</t>
  </si>
  <si>
    <t>Трансферти підприємствам (театр ім.Б.Є.Захави)</t>
  </si>
  <si>
    <t>Капітальні трансферти установам</t>
  </si>
  <si>
    <t>9 місяців 2020 року</t>
  </si>
  <si>
    <t>Придбання обладнання</t>
  </si>
  <si>
    <t xml:space="preserve"> виконання бюджету м.Павлоград за 9 місяців 2020 - 2021 років по галузі "Культура"</t>
  </si>
  <si>
    <t>9 місяців 2021 року</t>
  </si>
  <si>
    <t>Відхилення 2021 року від 2020 року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</si>
</sst>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0.00000000"/>
    <numFmt numFmtId="188" formatCode="#,##0.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28" fillId="3" borderId="0" applyNumberFormat="0" applyBorder="0" applyAlignment="0" applyProtection="0"/>
    <xf numFmtId="0" fontId="42" fillId="4" borderId="0" applyNumberFormat="0" applyBorder="0" applyAlignment="0" applyProtection="0"/>
    <xf numFmtId="0" fontId="28" fillId="5" borderId="0" applyNumberFormat="0" applyBorder="0" applyAlignment="0" applyProtection="0"/>
    <xf numFmtId="0" fontId="42" fillId="6" borderId="0" applyNumberFormat="0" applyBorder="0" applyAlignment="0" applyProtection="0"/>
    <xf numFmtId="0" fontId="28" fillId="7" borderId="0" applyNumberFormat="0" applyBorder="0" applyAlignment="0" applyProtection="0"/>
    <xf numFmtId="0" fontId="42" fillId="8" borderId="0" applyNumberFormat="0" applyBorder="0" applyAlignment="0" applyProtection="0"/>
    <xf numFmtId="0" fontId="28" fillId="9" borderId="0" applyNumberFormat="0" applyBorder="0" applyAlignment="0" applyProtection="0"/>
    <xf numFmtId="0" fontId="42" fillId="10" borderId="0" applyNumberFormat="0" applyBorder="0" applyAlignment="0" applyProtection="0"/>
    <xf numFmtId="0" fontId="28" fillId="11" borderId="0" applyNumberFormat="0" applyBorder="0" applyAlignment="0" applyProtection="0"/>
    <xf numFmtId="0" fontId="42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42" fillId="16" borderId="0" applyNumberFormat="0" applyBorder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2" fillId="20" borderId="0" applyNumberFormat="0" applyBorder="0" applyAlignment="0" applyProtection="0"/>
    <xf numFmtId="0" fontId="28" fillId="9" borderId="0" applyNumberFormat="0" applyBorder="0" applyAlignment="0" applyProtection="0"/>
    <xf numFmtId="0" fontId="42" fillId="21" borderId="0" applyNumberFormat="0" applyBorder="0" applyAlignment="0" applyProtection="0"/>
    <xf numFmtId="0" fontId="28" fillId="15" borderId="0" applyNumberFormat="0" applyBorder="0" applyAlignment="0" applyProtection="0"/>
    <xf numFmtId="0" fontId="42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23" borderId="0" applyNumberFormat="0" applyBorder="0" applyAlignment="0" applyProtection="0"/>
    <xf numFmtId="0" fontId="43" fillId="24" borderId="0" applyNumberFormat="0" applyBorder="0" applyAlignment="0" applyProtection="0"/>
    <xf numFmtId="0" fontId="29" fillId="25" borderId="0" applyNumberFormat="0" applyBorder="0" applyAlignment="0" applyProtection="0"/>
    <xf numFmtId="0" fontId="43" fillId="26" borderId="0" applyNumberFormat="0" applyBorder="0" applyAlignment="0" applyProtection="0"/>
    <xf numFmtId="0" fontId="29" fillId="17" borderId="0" applyNumberFormat="0" applyBorder="0" applyAlignment="0" applyProtection="0"/>
    <xf numFmtId="0" fontId="43" fillId="27" borderId="0" applyNumberFormat="0" applyBorder="0" applyAlignment="0" applyProtection="0"/>
    <xf numFmtId="0" fontId="29" fillId="19" borderId="0" applyNumberFormat="0" applyBorder="0" applyAlignment="0" applyProtection="0"/>
    <xf numFmtId="0" fontId="43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25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9" borderId="0" applyNumberFormat="0" applyBorder="0" applyAlignment="0" applyProtection="0"/>
    <xf numFmtId="0" fontId="29" fillId="31" borderId="0" applyNumberFormat="0" applyBorder="0" applyAlignment="0" applyProtection="0"/>
    <xf numFmtId="0" fontId="29" fillId="33" borderId="0" applyNumberFormat="0" applyBorder="0" applyAlignment="0" applyProtection="0"/>
    <xf numFmtId="0" fontId="27" fillId="0" borderId="0">
      <alignment/>
      <protection/>
    </xf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29" borderId="0" applyNumberFormat="0" applyBorder="0" applyAlignment="0" applyProtection="0"/>
    <xf numFmtId="0" fontId="29" fillId="31" borderId="0" applyNumberFormat="0" applyBorder="0" applyAlignment="0" applyProtection="0"/>
    <xf numFmtId="0" fontId="29" fillId="43" borderId="0" applyNumberFormat="0" applyBorder="0" applyAlignment="0" applyProtection="0"/>
    <xf numFmtId="0" fontId="30" fillId="13" borderId="1" applyNumberFormat="0" applyAlignment="0" applyProtection="0"/>
    <xf numFmtId="0" fontId="44" fillId="44" borderId="2" applyNumberFormat="0" applyAlignment="0" applyProtection="0"/>
    <xf numFmtId="0" fontId="45" fillId="45" borderId="3" applyNumberFormat="0" applyAlignment="0" applyProtection="0"/>
    <xf numFmtId="0" fontId="46" fillId="45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32" fillId="0" borderId="7" applyNumberFormat="0" applyFill="0" applyAlignment="0" applyProtection="0"/>
    <xf numFmtId="0" fontId="50" fillId="0" borderId="8" applyNumberFormat="0" applyFill="0" applyAlignment="0" applyProtection="0"/>
    <xf numFmtId="0" fontId="33" fillId="46" borderId="9" applyNumberFormat="0" applyAlignment="0" applyProtection="0"/>
    <xf numFmtId="0" fontId="51" fillId="47" borderId="10" applyNumberFormat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34" fillId="49" borderId="1" applyNumberFormat="0" applyAlignment="0" applyProtection="0"/>
    <xf numFmtId="0" fontId="4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54" fillId="50" borderId="0" applyNumberFormat="0" applyBorder="0" applyAlignment="0" applyProtection="0"/>
    <xf numFmtId="0" fontId="36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28" fillId="52" borderId="13" applyNumberFormat="0" applyFont="0" applyAlignment="0" applyProtection="0"/>
    <xf numFmtId="0" fontId="27" fillId="52" borderId="13" applyNumberFormat="0" applyFont="0" applyAlignment="0" applyProtection="0"/>
    <xf numFmtId="9" fontId="0" fillId="0" borderId="0" applyFont="0" applyFill="0" applyBorder="0" applyAlignment="0" applyProtection="0"/>
    <xf numFmtId="0" fontId="37" fillId="49" borderId="14" applyNumberFormat="0" applyAlignment="0" applyProtection="0"/>
    <xf numFmtId="0" fontId="56" fillId="0" borderId="15" applyNumberFormat="0" applyFill="0" applyAlignment="0" applyProtection="0"/>
    <xf numFmtId="0" fontId="38" fillId="53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5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4" fontId="6" fillId="0" borderId="16" xfId="0" applyNumberFormat="1" applyFont="1" applyFill="1" applyBorder="1" applyAlignment="1">
      <alignment horizontal="center" vertical="center"/>
    </xf>
    <xf numFmtId="184" fontId="6" fillId="0" borderId="16" xfId="0" applyNumberFormat="1" applyFont="1" applyBorder="1" applyAlignment="1">
      <alignment horizontal="center" vertical="center"/>
    </xf>
    <xf numFmtId="184" fontId="7" fillId="0" borderId="16" xfId="0" applyNumberFormat="1" applyFont="1" applyFill="1" applyBorder="1" applyAlignment="1">
      <alignment horizontal="center" vertical="center"/>
    </xf>
    <xf numFmtId="184" fontId="7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6" fillId="0" borderId="17" xfId="0" applyFont="1" applyBorder="1" applyAlignment="1">
      <alignment horizontal="justify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1" fontId="7" fillId="0" borderId="16" xfId="0" applyNumberFormat="1" applyFont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center"/>
    </xf>
    <xf numFmtId="0" fontId="6" fillId="0" borderId="0" xfId="0" applyFont="1" applyAlignment="1">
      <alignment horizontal="center"/>
    </xf>
    <xf numFmtId="0" fontId="7" fillId="0" borderId="18" xfId="0" applyFont="1" applyBorder="1" applyAlignment="1">
      <alignment horizontal="right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88" fontId="7" fillId="0" borderId="16" xfId="105" applyNumberFormat="1" applyFont="1" applyBorder="1" applyAlignment="1">
      <alignment horizontal="center" vertical="center"/>
      <protection/>
    </xf>
    <xf numFmtId="4" fontId="7" fillId="0" borderId="16" xfId="106" applyNumberFormat="1" applyFont="1" applyBorder="1" applyAlignment="1">
      <alignment horizontal="center" vertical="center"/>
      <protection/>
    </xf>
    <xf numFmtId="188" fontId="7" fillId="0" borderId="16" xfId="107" applyNumberFormat="1" applyFont="1" applyBorder="1" applyAlignment="1">
      <alignment horizontal="center" vertical="center"/>
      <protection/>
    </xf>
    <xf numFmtId="188" fontId="7" fillId="0" borderId="16" xfId="108" applyNumberFormat="1" applyFont="1" applyBorder="1" applyAlignment="1">
      <alignment horizontal="center" vertical="center"/>
      <protection/>
    </xf>
    <xf numFmtId="188" fontId="7" fillId="0" borderId="16" xfId="109" applyNumberFormat="1" applyFont="1" applyBorder="1" applyAlignment="1">
      <alignment horizontal="center" vertical="center"/>
      <protection/>
    </xf>
  </cellXfs>
  <cellStyles count="11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2 2" xfId="105"/>
    <cellStyle name="Обычный 2 3" xfId="106"/>
    <cellStyle name="Обычный 2 4" xfId="107"/>
    <cellStyle name="Обычный 2 5" xfId="108"/>
    <cellStyle name="Обычный 2 6" xfId="109"/>
    <cellStyle name="Обычный 3" xfId="110"/>
    <cellStyle name="Обычный 4" xfId="111"/>
    <cellStyle name="Обычный 5" xfId="112"/>
    <cellStyle name="Обычный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ечание 2" xfId="120"/>
    <cellStyle name="Примітка" xfId="121"/>
    <cellStyle name="Percent" xfId="122"/>
    <cellStyle name="Результат" xfId="123"/>
    <cellStyle name="Связанная ячейка" xfId="124"/>
    <cellStyle name="Середній" xfId="125"/>
    <cellStyle name="Стиль 1" xfId="126"/>
    <cellStyle name="Текст попередження" xfId="127"/>
    <cellStyle name="Текст пояснення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4">
      <selection activeCell="H26" sqref="H26"/>
    </sheetView>
  </sheetViews>
  <sheetFormatPr defaultColWidth="9.00390625" defaultRowHeight="12.75"/>
  <cols>
    <col min="1" max="1" width="10.25390625" style="0" customWidth="1"/>
    <col min="2" max="2" width="49.125" style="0" customWidth="1"/>
    <col min="3" max="3" width="16.375" style="0" customWidth="1"/>
    <col min="4" max="4" width="15.25390625" style="0" customWidth="1"/>
    <col min="5" max="5" width="12.625" style="0" customWidth="1"/>
    <col min="6" max="6" width="15.00390625" style="0" customWidth="1"/>
    <col min="7" max="7" width="15.375" style="0" customWidth="1"/>
    <col min="8" max="8" width="13.125" style="0" customWidth="1"/>
    <col min="9" max="9" width="17.125" style="0" customWidth="1"/>
  </cols>
  <sheetData>
    <row r="1" spans="1:9" ht="20.25">
      <c r="A1" s="3"/>
      <c r="B1" s="3"/>
      <c r="C1" s="3"/>
      <c r="D1" s="3"/>
      <c r="E1" s="3"/>
      <c r="F1" s="3"/>
      <c r="G1" s="3"/>
      <c r="H1" s="3"/>
      <c r="I1" s="16">
        <v>11</v>
      </c>
    </row>
    <row r="2" spans="1:9" ht="22.5">
      <c r="A2" s="24" t="s">
        <v>16</v>
      </c>
      <c r="B2" s="24"/>
      <c r="C2" s="24"/>
      <c r="D2" s="24"/>
      <c r="E2" s="24"/>
      <c r="F2" s="24"/>
      <c r="G2" s="24"/>
      <c r="H2" s="24"/>
      <c r="I2" s="24"/>
    </row>
    <row r="3" spans="1:9" ht="31.5" customHeight="1">
      <c r="A3" s="32" t="s">
        <v>27</v>
      </c>
      <c r="B3" s="32"/>
      <c r="C3" s="32"/>
      <c r="D3" s="32"/>
      <c r="E3" s="32"/>
      <c r="F3" s="32"/>
      <c r="G3" s="32"/>
      <c r="H3" s="32"/>
      <c r="I3" s="32"/>
    </row>
    <row r="4" spans="1:9" ht="18" customHeight="1">
      <c r="A4" s="3"/>
      <c r="B4" s="3"/>
      <c r="C4" s="3"/>
      <c r="D4" s="3"/>
      <c r="E4" s="3"/>
      <c r="F4" s="3"/>
      <c r="G4" s="3"/>
      <c r="H4" s="25" t="s">
        <v>15</v>
      </c>
      <c r="I4" s="25"/>
    </row>
    <row r="5" spans="1:9" ht="20.25" customHeight="1">
      <c r="A5" s="28" t="s">
        <v>0</v>
      </c>
      <c r="B5" s="29" t="s">
        <v>20</v>
      </c>
      <c r="C5" s="31" t="s">
        <v>25</v>
      </c>
      <c r="D5" s="31"/>
      <c r="E5" s="31"/>
      <c r="F5" s="31" t="s">
        <v>28</v>
      </c>
      <c r="G5" s="31"/>
      <c r="H5" s="31"/>
      <c r="I5" s="26" t="s">
        <v>29</v>
      </c>
    </row>
    <row r="6" spans="1:9" ht="61.5" customHeight="1">
      <c r="A6" s="27"/>
      <c r="B6" s="30"/>
      <c r="C6" s="22" t="s">
        <v>21</v>
      </c>
      <c r="D6" s="22" t="s">
        <v>1</v>
      </c>
      <c r="E6" s="22" t="s">
        <v>2</v>
      </c>
      <c r="F6" s="22" t="s">
        <v>21</v>
      </c>
      <c r="G6" s="22" t="s">
        <v>1</v>
      </c>
      <c r="H6" s="21" t="s">
        <v>2</v>
      </c>
      <c r="I6" s="27"/>
    </row>
    <row r="7" spans="1:11" ht="23.25">
      <c r="A7" s="15">
        <v>2111</v>
      </c>
      <c r="B7" s="12" t="s">
        <v>3</v>
      </c>
      <c r="C7" s="8">
        <v>8231.272</v>
      </c>
      <c r="D7" s="8">
        <v>8022.5574</v>
      </c>
      <c r="E7" s="9">
        <f>D7/C7*100</f>
        <v>97.46437002689254</v>
      </c>
      <c r="F7" s="33">
        <v>10387.335</v>
      </c>
      <c r="G7" s="8">
        <v>10278.575</v>
      </c>
      <c r="H7" s="9">
        <f>G7/F7*100</f>
        <v>98.95295569075226</v>
      </c>
      <c r="I7" s="9">
        <f>G7-D7</f>
        <v>2256.017600000001</v>
      </c>
      <c r="J7" s="1"/>
      <c r="K7" s="1"/>
    </row>
    <row r="8" spans="1:11" ht="33.75" customHeight="1">
      <c r="A8" s="15">
        <v>2120</v>
      </c>
      <c r="B8" s="12" t="s">
        <v>4</v>
      </c>
      <c r="C8" s="8">
        <v>1926.584</v>
      </c>
      <c r="D8" s="20">
        <v>1853.38382</v>
      </c>
      <c r="E8" s="19">
        <f>D8/C8*100</f>
        <v>96.20051967627677</v>
      </c>
      <c r="F8" s="33">
        <v>2371.111</v>
      </c>
      <c r="G8" s="20">
        <v>2317.95254</v>
      </c>
      <c r="H8" s="9">
        <f aca="true" t="shared" si="0" ref="H8:H26">G8/F8*100</f>
        <v>97.75807796429608</v>
      </c>
      <c r="I8" s="9">
        <f>G8-D8</f>
        <v>464.5687200000002</v>
      </c>
      <c r="J8" s="1"/>
      <c r="K8" s="1"/>
    </row>
    <row r="9" spans="1:11" ht="45">
      <c r="A9" s="15">
        <v>2200</v>
      </c>
      <c r="B9" s="12" t="s">
        <v>5</v>
      </c>
      <c r="C9" s="8">
        <f>C10+C11+C12+C13+C19</f>
        <v>2538.53418</v>
      </c>
      <c r="D9" s="8">
        <f>D10+D11+D12+D13+D19</f>
        <v>1697.99088</v>
      </c>
      <c r="E9" s="20">
        <f>E10+E11+E12+E13+E19</f>
        <v>227.10724937384228</v>
      </c>
      <c r="F9" s="8">
        <f>F10+F11+F12+F13+F19</f>
        <v>3062.732</v>
      </c>
      <c r="G9" s="8">
        <f>G10+G11+G12+G13+G19</f>
        <v>2899.67512</v>
      </c>
      <c r="H9" s="8">
        <f>H10+H11+H12+H13+H19</f>
        <v>314.05336372361813</v>
      </c>
      <c r="I9" s="8">
        <f>F9-C9</f>
        <v>524.1978199999999</v>
      </c>
      <c r="J9" s="4"/>
      <c r="K9" s="5"/>
    </row>
    <row r="10" spans="1:9" ht="23.25">
      <c r="A10" s="7">
        <v>2210</v>
      </c>
      <c r="B10" s="13" t="s">
        <v>22</v>
      </c>
      <c r="C10" s="18">
        <v>752.971</v>
      </c>
      <c r="D10" s="10">
        <v>612.89508</v>
      </c>
      <c r="E10" s="11">
        <f>D10/C10*100</f>
        <v>81.39690373201624</v>
      </c>
      <c r="F10" s="34">
        <v>880.15</v>
      </c>
      <c r="G10" s="10">
        <v>836.97414</v>
      </c>
      <c r="H10" s="11">
        <f t="shared" si="0"/>
        <v>95.09448843947055</v>
      </c>
      <c r="I10" s="11">
        <f>G10-D10</f>
        <v>224.07906000000003</v>
      </c>
    </row>
    <row r="11" spans="1:9" ht="46.5">
      <c r="A11" s="7">
        <v>2240</v>
      </c>
      <c r="B11" s="13" t="s">
        <v>17</v>
      </c>
      <c r="C11" s="18">
        <v>931.622</v>
      </c>
      <c r="D11" s="10">
        <v>403.82615</v>
      </c>
      <c r="E11" s="11">
        <f>D11/C11*100</f>
        <v>43.34656652590858</v>
      </c>
      <c r="F11" s="34">
        <v>1174.642</v>
      </c>
      <c r="G11" s="10">
        <v>1134.65634</v>
      </c>
      <c r="H11" s="17">
        <f t="shared" si="0"/>
        <v>96.59592795081394</v>
      </c>
      <c r="I11" s="11">
        <f>G11-D11</f>
        <v>730.83019</v>
      </c>
    </row>
    <row r="12" spans="1:9" ht="23.25">
      <c r="A12" s="7">
        <v>2250</v>
      </c>
      <c r="B12" s="13" t="s">
        <v>6</v>
      </c>
      <c r="C12" s="10">
        <v>5.634</v>
      </c>
      <c r="D12" s="10">
        <v>0.564</v>
      </c>
      <c r="E12" s="17">
        <f aca="true" t="shared" si="1" ref="E12:E19">D12/C12*100</f>
        <v>10.010649627263044</v>
      </c>
      <c r="F12" s="34">
        <v>4.222</v>
      </c>
      <c r="G12" s="10">
        <v>1.28344</v>
      </c>
      <c r="H12" s="17">
        <f t="shared" si="0"/>
        <v>30.398863098057788</v>
      </c>
      <c r="I12" s="17">
        <f>G12-D12</f>
        <v>0.71944</v>
      </c>
    </row>
    <row r="13" spans="1:9" ht="35.25" customHeight="1">
      <c r="A13" s="15">
        <v>2270</v>
      </c>
      <c r="B13" s="12" t="s">
        <v>7</v>
      </c>
      <c r="C13" s="8">
        <f>C14+C15+C16+C17</f>
        <v>747.0071800000001</v>
      </c>
      <c r="D13" s="8">
        <f>D14+D15+D16+D17</f>
        <v>679.26565</v>
      </c>
      <c r="E13" s="11">
        <f t="shared" si="1"/>
        <v>90.93160925173437</v>
      </c>
      <c r="F13" s="8">
        <f>F14+F15+F16+F17+F18</f>
        <v>951.0029999999999</v>
      </c>
      <c r="G13" s="8">
        <f>G14+G15+G16+G17+G18</f>
        <v>874.5812000000001</v>
      </c>
      <c r="H13" s="11">
        <f t="shared" si="0"/>
        <v>91.96408423527582</v>
      </c>
      <c r="I13" s="8">
        <f>I14+I15+I16+I17</f>
        <v>183.13746999999998</v>
      </c>
    </row>
    <row r="14" spans="1:9" ht="23.25">
      <c r="A14" s="7">
        <v>2271</v>
      </c>
      <c r="B14" s="13" t="s">
        <v>8</v>
      </c>
      <c r="C14" s="18">
        <v>551.997</v>
      </c>
      <c r="D14" s="10">
        <v>551.39436</v>
      </c>
      <c r="E14" s="17">
        <f t="shared" si="1"/>
        <v>99.89082549361682</v>
      </c>
      <c r="F14" s="35">
        <v>662.314</v>
      </c>
      <c r="G14" s="10">
        <v>613.91026</v>
      </c>
      <c r="H14" s="17">
        <f t="shared" si="0"/>
        <v>92.6917232611722</v>
      </c>
      <c r="I14" s="17">
        <f aca="true" t="shared" si="2" ref="I14:I20">G14-D14</f>
        <v>62.51589999999999</v>
      </c>
    </row>
    <row r="15" spans="1:9" ht="23.25">
      <c r="A15" s="7">
        <v>2272</v>
      </c>
      <c r="B15" s="13" t="s">
        <v>9</v>
      </c>
      <c r="C15" s="10">
        <v>16.22418</v>
      </c>
      <c r="D15" s="18">
        <v>11.38879</v>
      </c>
      <c r="E15" s="11">
        <f t="shared" si="1"/>
        <v>70.19639821550302</v>
      </c>
      <c r="F15" s="35">
        <v>21.428</v>
      </c>
      <c r="G15" s="18">
        <v>17.17589</v>
      </c>
      <c r="H15" s="11">
        <f t="shared" si="0"/>
        <v>80.15629083442224</v>
      </c>
      <c r="I15" s="11">
        <f t="shared" si="2"/>
        <v>5.787099999999999</v>
      </c>
    </row>
    <row r="16" spans="1:10" ht="23.25">
      <c r="A16" s="7">
        <v>2273</v>
      </c>
      <c r="B16" s="13" t="s">
        <v>10</v>
      </c>
      <c r="C16" s="10">
        <v>126.186</v>
      </c>
      <c r="D16" s="10">
        <v>64.80555</v>
      </c>
      <c r="E16" s="17">
        <f t="shared" si="1"/>
        <v>51.35716323522419</v>
      </c>
      <c r="F16" s="35">
        <v>168.616</v>
      </c>
      <c r="G16" s="10">
        <v>149.04001</v>
      </c>
      <c r="H16" s="11">
        <f t="shared" si="0"/>
        <v>88.39019428761208</v>
      </c>
      <c r="I16" s="11">
        <f t="shared" si="2"/>
        <v>84.23446</v>
      </c>
      <c r="J16" s="3"/>
    </row>
    <row r="17" spans="1:10" ht="23.25">
      <c r="A17" s="7">
        <v>2274</v>
      </c>
      <c r="B17" s="13" t="s">
        <v>11</v>
      </c>
      <c r="C17" s="10">
        <v>52.6</v>
      </c>
      <c r="D17" s="10">
        <v>51.67695</v>
      </c>
      <c r="E17" s="17">
        <f t="shared" si="1"/>
        <v>98.24515209125475</v>
      </c>
      <c r="F17" s="35">
        <v>82.279</v>
      </c>
      <c r="G17" s="10">
        <v>82.27696</v>
      </c>
      <c r="H17" s="17">
        <f t="shared" si="0"/>
        <v>99.99752063102372</v>
      </c>
      <c r="I17" s="11">
        <f t="shared" si="2"/>
        <v>30.600010000000005</v>
      </c>
      <c r="J17" s="3"/>
    </row>
    <row r="18" spans="1:10" ht="23.25">
      <c r="A18" s="7">
        <v>2275</v>
      </c>
      <c r="B18" s="13"/>
      <c r="C18" s="10"/>
      <c r="D18" s="10"/>
      <c r="E18" s="17"/>
      <c r="F18" s="35">
        <v>16.366</v>
      </c>
      <c r="G18" s="10">
        <v>12.17808</v>
      </c>
      <c r="H18" s="17"/>
      <c r="I18" s="11"/>
      <c r="J18" s="3"/>
    </row>
    <row r="19" spans="1:10" ht="23.25">
      <c r="A19" s="7">
        <v>2282</v>
      </c>
      <c r="B19" s="13" t="s">
        <v>12</v>
      </c>
      <c r="C19" s="18">
        <v>101.3</v>
      </c>
      <c r="D19" s="10">
        <v>1.44</v>
      </c>
      <c r="E19" s="17">
        <f t="shared" si="1"/>
        <v>1.4215202369200395</v>
      </c>
      <c r="F19" s="36">
        <v>52.715</v>
      </c>
      <c r="G19" s="10">
        <v>52.18</v>
      </c>
      <c r="H19" s="18">
        <v>0</v>
      </c>
      <c r="I19" s="18">
        <f t="shared" si="2"/>
        <v>50.74</v>
      </c>
      <c r="J19" s="3"/>
    </row>
    <row r="20" spans="1:10" ht="48" customHeight="1">
      <c r="A20" s="15">
        <v>2610</v>
      </c>
      <c r="B20" s="12" t="s">
        <v>23</v>
      </c>
      <c r="C20" s="10">
        <v>2176.289</v>
      </c>
      <c r="D20" s="10">
        <v>2040.63872</v>
      </c>
      <c r="E20" s="11">
        <f>D20/C20*100</f>
        <v>93.76689952483332</v>
      </c>
      <c r="F20" s="37">
        <v>2635.007</v>
      </c>
      <c r="G20" s="10">
        <v>2497.62143</v>
      </c>
      <c r="H20" s="11">
        <f t="shared" si="0"/>
        <v>94.78614022657246</v>
      </c>
      <c r="I20" s="11">
        <f t="shared" si="2"/>
        <v>456.9827100000002</v>
      </c>
      <c r="J20" s="3"/>
    </row>
    <row r="21" spans="1:10" ht="23.25">
      <c r="A21" s="15">
        <v>2800</v>
      </c>
      <c r="B21" s="12" t="s">
        <v>18</v>
      </c>
      <c r="C21" s="6"/>
      <c r="D21" s="6"/>
      <c r="E21" s="11"/>
      <c r="F21" s="6"/>
      <c r="G21" s="6"/>
      <c r="H21" s="11"/>
      <c r="I21" s="11"/>
      <c r="J21" s="3"/>
    </row>
    <row r="22" spans="1:10" ht="28.5" customHeight="1">
      <c r="A22" s="15"/>
      <c r="B22" s="14" t="s">
        <v>14</v>
      </c>
      <c r="C22" s="8">
        <f>C7+C8+C9+C20+C21</f>
        <v>14872.679180000003</v>
      </c>
      <c r="D22" s="8">
        <f>D7+D8+D9+D20+D21</f>
        <v>13614.57082</v>
      </c>
      <c r="E22" s="9">
        <f>D22/C22*100</f>
        <v>91.54080885647127</v>
      </c>
      <c r="F22" s="8">
        <f>F7+F8+F9+F20+F21</f>
        <v>18456.185</v>
      </c>
      <c r="G22" s="8">
        <f>G7+G8+G9+G20+G21</f>
        <v>17993.824090000002</v>
      </c>
      <c r="H22" s="9">
        <f t="shared" si="0"/>
        <v>97.49481862042454</v>
      </c>
      <c r="I22" s="8">
        <f>I7+I8+I9+I20+I21</f>
        <v>3701.7668500000013</v>
      </c>
      <c r="J22" s="3"/>
    </row>
    <row r="23" spans="1:10" ht="24" customHeight="1">
      <c r="A23" s="15"/>
      <c r="B23" s="14" t="s">
        <v>19</v>
      </c>
      <c r="C23" s="20">
        <f>C24+C25+C26</f>
        <v>173</v>
      </c>
      <c r="D23" s="8">
        <f>D24+D25+D26</f>
        <v>172.12</v>
      </c>
      <c r="E23" s="17">
        <f>D23/C23*100</f>
        <v>99.49132947976878</v>
      </c>
      <c r="F23" s="20">
        <f>F24+F25+F26</f>
        <v>143.829</v>
      </c>
      <c r="G23" s="8">
        <f>G24+G25+G26</f>
        <v>93.729</v>
      </c>
      <c r="H23" s="9">
        <f t="shared" si="0"/>
        <v>65.16696910915044</v>
      </c>
      <c r="I23" s="8">
        <f>G23-D23</f>
        <v>-78.391</v>
      </c>
      <c r="J23" s="3"/>
    </row>
    <row r="24" spans="1:10" ht="24" customHeight="1">
      <c r="A24" s="7">
        <v>3110</v>
      </c>
      <c r="B24" s="23" t="s">
        <v>26</v>
      </c>
      <c r="C24" s="18">
        <v>102</v>
      </c>
      <c r="D24" s="10">
        <v>101.12</v>
      </c>
      <c r="E24" s="17">
        <f>D24/C24*100</f>
        <v>99.13725490196079</v>
      </c>
      <c r="F24" s="10">
        <v>143.829</v>
      </c>
      <c r="G24" s="10">
        <v>93.729</v>
      </c>
      <c r="H24" s="9">
        <f t="shared" si="0"/>
        <v>65.16696910915044</v>
      </c>
      <c r="I24" s="8">
        <f>G24-D24</f>
        <v>-7.391000000000005</v>
      </c>
      <c r="J24" s="3"/>
    </row>
    <row r="25" spans="1:10" ht="23.25" hidden="1">
      <c r="A25" s="7">
        <v>3132</v>
      </c>
      <c r="B25" s="13" t="s">
        <v>13</v>
      </c>
      <c r="C25" s="18"/>
      <c r="D25" s="18"/>
      <c r="E25" s="17"/>
      <c r="F25" s="18"/>
      <c r="G25" s="18"/>
      <c r="H25" s="9"/>
      <c r="I25" s="8"/>
      <c r="J25" s="3"/>
    </row>
    <row r="26" spans="1:10" ht="46.5">
      <c r="A26" s="7">
        <v>3210</v>
      </c>
      <c r="B26" s="13" t="s">
        <v>24</v>
      </c>
      <c r="C26" s="18">
        <v>71</v>
      </c>
      <c r="D26" s="18">
        <v>71</v>
      </c>
      <c r="E26" s="17">
        <f>D26/C26*100</f>
        <v>100</v>
      </c>
      <c r="F26" s="18"/>
      <c r="G26" s="18"/>
      <c r="H26" s="19"/>
      <c r="I26" s="8">
        <f>G26-D26</f>
        <v>-71</v>
      </c>
      <c r="J26" s="3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</sheetData>
  <sheetProtection/>
  <mergeCells count="8">
    <mergeCell ref="A2:I2"/>
    <mergeCell ref="H4:I4"/>
    <mergeCell ref="I5:I6"/>
    <mergeCell ref="A5:A6"/>
    <mergeCell ref="B5:B6"/>
    <mergeCell ref="F5:H5"/>
    <mergeCell ref="C5:E5"/>
    <mergeCell ref="A3:I3"/>
  </mergeCells>
  <printOptions/>
  <pageMargins left="1.3779527559055118" right="0" top="0" bottom="0" header="0.5118110236220472" footer="0.5118110236220472"/>
  <pageSetup horizontalDpi="240" verticalDpi="24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2020-07-06T13:24:36Z</cp:lastPrinted>
  <dcterms:created xsi:type="dcterms:W3CDTF">2001-12-07T05:58:10Z</dcterms:created>
  <dcterms:modified xsi:type="dcterms:W3CDTF">2021-10-06T08:50:42Z</dcterms:modified>
  <cp:category/>
  <cp:version/>
  <cp:contentType/>
  <cp:contentStatus/>
</cp:coreProperties>
</file>