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Titles" localSheetId="0">Лист1!$62:$63</definedName>
    <definedName name="_xlnm.Print_Area" localSheetId="0">Лист1!$A$1:$D$164</definedName>
  </definedNames>
  <calcPr calcId="125725" fullCalcOnLoad="1"/>
</workbook>
</file>

<file path=xl/calcChain.xml><?xml version="1.0" encoding="utf-8"?>
<calcChain xmlns="http://schemas.openxmlformats.org/spreadsheetml/2006/main">
  <c r="D23" i="1"/>
  <c r="D21"/>
  <c r="D144"/>
  <c r="C144"/>
  <c r="D139"/>
  <c r="C139"/>
  <c r="C138"/>
  <c r="C130"/>
  <c r="C160"/>
  <c r="C161"/>
  <c r="C105"/>
  <c r="D91"/>
  <c r="D90"/>
  <c r="D89"/>
  <c r="D61"/>
  <c r="C23"/>
  <c r="C61"/>
  <c r="D96"/>
  <c r="D98"/>
  <c r="D105"/>
  <c r="D66"/>
  <c r="D151"/>
  <c r="C98"/>
  <c r="C95"/>
  <c r="C94"/>
  <c r="D11"/>
  <c r="D49"/>
  <c r="D86"/>
  <c r="D84"/>
  <c r="D18"/>
  <c r="D27"/>
  <c r="D29"/>
  <c r="D36"/>
  <c r="D47"/>
  <c r="D52"/>
  <c r="D54"/>
  <c r="D72"/>
  <c r="C72"/>
  <c r="C134"/>
  <c r="C133"/>
  <c r="C20"/>
  <c r="C11"/>
  <c r="C18"/>
  <c r="C27"/>
  <c r="C29"/>
  <c r="C26"/>
  <c r="C33"/>
  <c r="C32"/>
  <c r="C36"/>
  <c r="C47"/>
  <c r="C49"/>
  <c r="C54"/>
  <c r="D33"/>
  <c r="D32"/>
  <c r="C66"/>
  <c r="C78"/>
  <c r="C80"/>
  <c r="C71"/>
  <c r="C86"/>
  <c r="C84"/>
  <c r="C59"/>
  <c r="C119"/>
  <c r="D78"/>
  <c r="D80"/>
  <c r="C91"/>
  <c r="C90"/>
  <c r="C89"/>
  <c r="C96"/>
  <c r="C103"/>
  <c r="D103"/>
  <c r="C123"/>
  <c r="C122"/>
  <c r="C121"/>
  <c r="D123"/>
  <c r="D122"/>
  <c r="D121"/>
  <c r="D127"/>
  <c r="C131"/>
  <c r="D131"/>
  <c r="D134"/>
  <c r="D133"/>
  <c r="C148"/>
  <c r="C151"/>
  <c r="C150"/>
  <c r="D148"/>
  <c r="D150"/>
  <c r="C155"/>
  <c r="C154"/>
  <c r="C153"/>
  <c r="D155"/>
  <c r="D154"/>
  <c r="D153"/>
  <c r="C158"/>
  <c r="D158"/>
  <c r="C35"/>
  <c r="C60"/>
  <c r="C10"/>
  <c r="C9"/>
  <c r="D26"/>
  <c r="D138"/>
  <c r="C147"/>
  <c r="D147"/>
  <c r="D130"/>
  <c r="D95"/>
  <c r="D94"/>
  <c r="D71"/>
  <c r="D60"/>
  <c r="D35"/>
  <c r="D20"/>
  <c r="D10"/>
  <c r="D160"/>
  <c r="D59"/>
  <c r="D9"/>
  <c r="D119"/>
  <c r="D161"/>
</calcChain>
</file>

<file path=xl/sharedStrings.xml><?xml version="1.0" encoding="utf-8"?>
<sst xmlns="http://schemas.openxmlformats.org/spreadsheetml/2006/main" count="165" uniqueCount="150">
  <si>
    <t>грн.</t>
  </si>
  <si>
    <t>Код доходів</t>
  </si>
  <si>
    <t>Доходи</t>
  </si>
  <si>
    <t>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</si>
  <si>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</si>
  <si>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</si>
  <si>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</si>
  <si>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</si>
  <si>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</si>
  <si>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</si>
  <si>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</si>
  <si>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</si>
  <si>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</si>
  <si>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</si>
  <si>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</si>
  <si>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 за спеціальне використання води</t>
  </si>
  <si>
    <t>Рентна плата  за спеціальне використання води водних об'єктів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</si>
  <si>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</si>
  <si>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</si>
  <si>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</si>
  <si>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територіюУкраїни підакцизних товарів (продукції) </t>
  </si>
  <si>
    <t>Акцизний податок з реалізації суб'єктами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</si>
  <si>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</si>
  <si>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</si>
  <si>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</si>
  <si>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</si>
  <si>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</si>
  <si>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</si>
  <si>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</si>
  <si>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</si>
  <si>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</si>
  <si>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</si>
  <si>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</si>
  <si>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</si>
  <si>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</si>
  <si>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</si>
  <si>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</si>
  <si>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</si>
  <si>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</si>
  <si>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</si>
  <si>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</si>
  <si>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справлявся до 1 січня 2015 року</t>
  </si>
  <si>
    <t>Єдиний податок</t>
  </si>
  <si>
    <t>Єдиний податок  з фізичних осіб, нарахований до 1 січня 2011 року</t>
  </si>
  <si>
    <t>Єдиний податок 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</si>
  <si>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</si>
  <si>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</si>
  <si>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</si>
  <si>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</si>
  <si>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</si>
  <si>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 xml:space="preserve">         продовження додатку 1</t>
  </si>
  <si>
    <t>Плата за розміщення тимчасово вільних коштів місцевих бюджетів</t>
  </si>
  <si>
    <t xml:space="preserve">Інші надходження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</si>
  <si>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</si>
  <si>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</si>
  <si>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</si>
  <si>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</si>
  <si>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</si>
  <si>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</si>
  <si>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</si>
  <si>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</si>
  <si>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</si>
  <si>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</si>
  <si>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</si>
  <si>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</si>
  <si>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</si>
  <si>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</si>
  <si>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</si>
  <si>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</si>
  <si>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</si>
  <si>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</si>
  <si>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</si>
  <si>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</si>
  <si>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</si>
  <si>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</si>
  <si>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Офіційні трансферти</t>
  </si>
  <si>
    <t>Від органів державного управління</t>
  </si>
  <si>
    <t xml:space="preserve">Дотації з державного бюджету місцевим бюджетам 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</si>
  <si>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</si>
  <si>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Субвенції з державного бюджету місцевим бюджетам</t>
  </si>
  <si>
    <t>Освітня субвенція з державного бюджету місцевим бюджетам</t>
  </si>
  <si>
    <t xml:space="preserve">Дотації з місцевих бюджетів іншим місцевим бюджетам </t>
  </si>
  <si>
    <t>Інші дотації з місцевого бюджету</t>
  </si>
  <si>
    <t xml:space="preserve"> 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</si>
  <si>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</si>
  <si>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</si>
  <si>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</si>
  <si>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Інші субвенції з місцевого бюджету </t>
  </si>
  <si>
    <t>Усього</t>
  </si>
  <si>
    <t>Спеціальний фонд</t>
  </si>
  <si>
    <t xml:space="preserve">Податкові надходження </t>
  </si>
  <si>
    <t>Інші податки та збори</t>
  </si>
  <si>
    <t>Екологічний 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</si>
  <si>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</si>
  <si>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</si>
  <si>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</si>
  <si>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</si>
  <si>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</si>
  <si>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Неподаткові надходження </t>
  </si>
  <si>
    <t xml:space="preserve">Доходи від власної підприємницької діяльності 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</si>
  <si>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</si>
  <si>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</si>
  <si>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</si>
  <si>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</si>
  <si>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</si>
  <si>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надається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</si>
  <si>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</si>
  <si>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</si>
  <si>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</si>
  <si>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</si>
  <si>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 від відчуження майна, що належить Автономній Республіці Крим та майна, що перебуває в комунальній власності</t>
  </si>
  <si>
    <t>Кошти  від продажу землі і нематеріальних активів</t>
  </si>
  <si>
    <t xml:space="preserve">Кошти  від продажу землі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</si>
  <si>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</si>
  <si>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</si>
  <si>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</si>
  <si>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</t>
  </si>
  <si>
    <t>Начальник фінансового управління</t>
  </si>
  <si>
    <t>Р.В.Роїк</t>
  </si>
  <si>
    <t>Кошти за шкоду, що заподіяна на земельних  ділянках державної та комунальної власності, які не надані у користування та не передані у власність, внаслідок їх самовільногозайняття, 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 якості грунтовго покриву тощо та за неодержання доходів у звязку з тимчасовим невикористанням земельних ділянок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</si>
  <si>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</si>
  <si>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Плата за скорочення термінів надання послуг у сфері державної реєстрації речових прав на нерухоме  майно та їх обтяжень і державної реєстрації  юридичних осіб, фізичних осіб - підприємців та громадських формувань, а також плата  за надання інших платних послуг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</si>
  <si>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</si>
  <si>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</si>
  <si>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Додаток 1</t>
  </si>
  <si>
    <t>до рішення виконавчого комітету</t>
  </si>
  <si>
    <t>Рентна плата за користування надрами для видобування корисних копалин місцевого значення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</si>
  <si>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</si>
  <si>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від викидів забруднюючих речовин в атмосферне повітря стаціонарними джерелами забруднення (за винятком викидів в атмосферне повітря двоокису виглецю)</t>
  </si>
  <si>
    <t xml:space="preserve"> 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</si>
  <si>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</si>
  <si>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відшкодування втрат сільськогосподарського і лісогосподарського виробництва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</si>
  <si>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</si>
  <si>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Республики Крим</t>
  </si>
  <si>
    <t>Уточнений план 
на 2021 рік</t>
  </si>
  <si>
    <t xml:space="preserve"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</si>
  <si>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</t>
  </si>
  <si>
    <t>від                     р.</t>
  </si>
  <si>
    <t xml:space="preserve">№  </t>
  </si>
  <si>
    <t>Рентна плата за користування надрами загальнодержавного значення</t>
  </si>
  <si>
    <t>Рентна плата за користування надрами для видовування інших користних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</si>
  <si>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</si>
  <si>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</si>
  <si>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</si>
  <si>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</si>
  <si>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Збір за провадження торгівельної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</si>
  <si>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Звіт про виконання бюджету Павлоградської міської територіальної громади за 9 місяців 2021 року</t>
  </si>
  <si>
    <t>Виконано за                 9 місяців 
2021 року</t>
  </si>
  <si>
    <t>Виконано 
9 місяців
 2021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</si>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</sst>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i/>
      <sz val="14"/>
      <name val="Times New Roman"/>
      <family val="1"/>
      <charset val="204"/>
    </font>
    <font>
      <sz val="17"/>
      <name val="Times New Roman"/>
      <family val="1"/>
      <charset val="204"/>
    </font>
    <font>
      <sz val="17"/>
      <name val="Arial Cyr"/>
      <charset val="204"/>
    </font>
    <font>
      <sz val="8"/>
      <name val="Arial Cyr"/>
      <charset val="204"/>
    </font>
    <font>
      <sz val="14"/>
      <color indexed="8"/>
      <name val="Bradley Hand ITC"/>
      <family val="4"/>
    </font>
    <font>
      <b/>
      <sz val="14"/>
      <color indexed="9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2" fontId="0" fillId="2" borderId="0" xfId="0" applyNumberFormat="1" applyFont="1" applyFill="1"/>
    <xf numFmtId="2" fontId="0" fillId="0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2" fillId="2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0" xfId="0" applyNumberFormat="1" applyFont="1" applyFill="1" applyBorder="1" applyAlignment="1" applyProtection="1">
      <alignment vertical="top" wrapText="1"/>
    </xf>
    <xf numFmtId="0" fontId="2" fillId="2" borderId="1" xfId="0" applyNumberFormat="1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vertical="top" wrapText="1" shrinkToFit="1"/>
    </xf>
    <xf numFmtId="0" fontId="0" fillId="0" borderId="0" xfId="0" applyFont="1" applyBorder="1"/>
    <xf numFmtId="0" fontId="9" fillId="0" borderId="1" xfId="0" applyFont="1" applyBorder="1" applyAlignment="1">
      <alignment vertical="top" wrapText="1" shrinkToFit="1"/>
    </xf>
    <xf numFmtId="0" fontId="2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vertical="top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>
      <alignment vertical="top"/>
    </xf>
    <xf numFmtId="0" fontId="10" fillId="0" borderId="0" xfId="0" applyFont="1"/>
    <xf numFmtId="3" fontId="12" fillId="0" borderId="0" xfId="1" applyNumberFormat="1" applyFont="1" applyFill="1" applyBorder="1" applyAlignment="1" applyProtection="1"/>
    <xf numFmtId="4" fontId="3" fillId="0" borderId="0" xfId="0" applyNumberFormat="1" applyFont="1"/>
    <xf numFmtId="0" fontId="1" fillId="0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1" xfId="0" applyNumberFormat="1" applyFont="1" applyFill="1" applyBorder="1" applyAlignment="1">
      <alignment horizontal="left" vertical="top" wrapText="1" shrinkToFit="1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left"/>
    </xf>
    <xf numFmtId="2" fontId="1" fillId="2" borderId="0" xfId="0" applyNumberFormat="1" applyFont="1" applyFill="1" applyAlignment="1">
      <alignment vertical="top"/>
    </xf>
    <xf numFmtId="0" fontId="15" fillId="0" borderId="0" xfId="0" applyFont="1"/>
    <xf numFmtId="0" fontId="1" fillId="3" borderId="2" xfId="0" applyNumberFormat="1" applyFont="1" applyFill="1" applyBorder="1" applyAlignment="1">
      <alignment horizontal="left" vertical="top" wrapText="1" shrinkToFit="1"/>
    </xf>
    <xf numFmtId="0" fontId="1" fillId="3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3" fontId="1" fillId="2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top" wrapText="1" shrinkToFit="1"/>
    </xf>
    <xf numFmtId="0" fontId="1" fillId="2" borderId="4" xfId="0" applyFont="1" applyFill="1" applyBorder="1" applyAlignment="1">
      <alignment vertical="top"/>
    </xf>
    <xf numFmtId="0" fontId="1" fillId="0" borderId="7" xfId="0" applyNumberFormat="1" applyFont="1" applyFill="1" applyBorder="1" applyAlignment="1" applyProtection="1">
      <alignment vertical="top" wrapText="1"/>
    </xf>
    <xf numFmtId="4" fontId="1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 wrapText="1" shrinkToFit="1"/>
    </xf>
    <xf numFmtId="0" fontId="1" fillId="2" borderId="9" xfId="0" applyFont="1" applyFill="1" applyBorder="1" applyAlignment="1">
      <alignment horizontal="left" vertical="top" wrapText="1" shrinkToFit="1"/>
    </xf>
    <xf numFmtId="0" fontId="17" fillId="0" borderId="10" xfId="0" applyFont="1" applyBorder="1" applyAlignment="1">
      <alignment vertical="top" wrapText="1" shrinkToFit="1"/>
    </xf>
    <xf numFmtId="0" fontId="2" fillId="0" borderId="0" xfId="0" applyFont="1" applyAlignment="1">
      <alignment wrapText="1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wrapText="1" shrinkToFit="1"/>
    </xf>
    <xf numFmtId="0" fontId="1" fillId="2" borderId="13" xfId="0" applyFont="1" applyFill="1" applyBorder="1" applyAlignment="1">
      <alignment horizontal="left" vertical="top" wrapText="1" shrinkToFit="1"/>
    </xf>
    <xf numFmtId="2" fontId="0" fillId="2" borderId="0" xfId="0" applyNumberFormat="1" applyFill="1"/>
    <xf numFmtId="3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topLeftCell="A105" zoomScale="75" zoomScaleNormal="75" zoomScaleSheetLayoutView="75" workbookViewId="0">
      <selection activeCell="F119" sqref="F119:H119"/>
    </sheetView>
  </sheetViews>
  <sheetFormatPr defaultColWidth="9" defaultRowHeight="12.75"/>
  <cols>
    <col min="1" max="1" width="13.140625" style="1" customWidth="1"/>
    <col min="2" max="2" width="98.7109375" style="1" customWidth="1"/>
    <col min="3" max="3" width="20.7109375" style="2" customWidth="1"/>
    <col min="4" max="4" width="22" style="3" customWidth="1"/>
    <col min="5" max="5" width="18.28515625" customWidth="1"/>
    <col min="6" max="7" width="18.140625" customWidth="1"/>
    <col min="8" max="8" width="15.7109375" bestFit="1" customWidth="1"/>
  </cols>
  <sheetData>
    <row r="1" spans="1:7" ht="14.45" customHeight="1">
      <c r="A1" s="6"/>
      <c r="B1" s="94"/>
      <c r="C1" s="95" t="s">
        <v>124</v>
      </c>
      <c r="D1" s="94"/>
      <c r="E1" s="7"/>
      <c r="F1" s="7"/>
      <c r="G1" s="7"/>
    </row>
    <row r="2" spans="1:7" ht="16.899999999999999" customHeight="1">
      <c r="A2" s="6"/>
      <c r="B2" s="94"/>
      <c r="C2" s="96" t="s">
        <v>125</v>
      </c>
      <c r="D2" s="94"/>
      <c r="E2" s="7"/>
      <c r="F2" s="7"/>
      <c r="G2" s="7"/>
    </row>
    <row r="3" spans="1:7" ht="22.15" customHeight="1">
      <c r="A3" s="6"/>
      <c r="B3" s="94"/>
      <c r="C3" s="97" t="s">
        <v>137</v>
      </c>
      <c r="D3" s="94"/>
      <c r="E3" s="7"/>
      <c r="F3" s="7"/>
      <c r="G3" s="7"/>
    </row>
    <row r="4" spans="1:7" ht="22.15" customHeight="1">
      <c r="A4" s="6"/>
      <c r="B4" s="94"/>
      <c r="C4" s="97" t="s">
        <v>138</v>
      </c>
      <c r="D4" s="94"/>
      <c r="E4" s="7"/>
      <c r="F4" s="7"/>
      <c r="G4" s="7"/>
    </row>
    <row r="5" spans="1:7" ht="24.6" customHeight="1">
      <c r="A5" s="108" t="s">
        <v>146</v>
      </c>
      <c r="B5" s="108"/>
      <c r="C5" s="108"/>
      <c r="D5" s="108"/>
      <c r="E5" s="7"/>
      <c r="F5" s="7"/>
      <c r="G5" s="7"/>
    </row>
    <row r="6" spans="1:7" ht="19.5" customHeight="1">
      <c r="A6" s="4"/>
      <c r="B6" s="4"/>
      <c r="C6" s="8"/>
      <c r="D6" s="9" t="s">
        <v>0</v>
      </c>
      <c r="E6" s="5"/>
      <c r="F6" s="5"/>
      <c r="G6" s="5"/>
    </row>
    <row r="7" spans="1:7" ht="73.150000000000006" customHeight="1">
      <c r="A7" s="10" t="s">
        <v>1</v>
      </c>
      <c r="B7" s="11" t="s">
        <v>2</v>
      </c>
      <c r="C7" s="12" t="s">
        <v>134</v>
      </c>
      <c r="D7" s="13" t="s">
        <v>147</v>
      </c>
      <c r="E7" s="14"/>
    </row>
    <row r="8" spans="1:7" ht="22.5">
      <c r="A8" s="15"/>
      <c r="B8" s="16" t="s">
        <v>3</v>
      </c>
      <c r="C8" s="17"/>
      <c r="D8" s="18"/>
      <c r="E8" s="14"/>
    </row>
    <row r="9" spans="1:7" ht="19.5" customHeight="1">
      <c r="A9" s="19">
        <v>10000000</v>
      </c>
      <c r="B9" s="20" t="s">
        <v>4</v>
      </c>
      <c r="C9" s="106">
        <f>C10+C26+C32+C35+C20</f>
        <v>585787994</v>
      </c>
      <c r="D9" s="107">
        <f>D10+D26+D32+D35+D20</f>
        <v>423607249.16000009</v>
      </c>
      <c r="E9" s="14"/>
    </row>
    <row r="10" spans="1:7" s="25" customFormat="1" ht="22.5" customHeight="1">
      <c r="A10" s="19">
        <v>11000000</v>
      </c>
      <c r="B10" s="23" t="s">
        <v>5</v>
      </c>
      <c r="C10" s="106">
        <f>C11+C18</f>
        <v>382136899</v>
      </c>
      <c r="D10" s="107">
        <f>D11+D18</f>
        <v>274627417.78000003</v>
      </c>
      <c r="E10" s="24"/>
    </row>
    <row r="11" spans="1:7" ht="18.75">
      <c r="A11" s="19">
        <v>11010000</v>
      </c>
      <c r="B11" s="23" t="s">
        <v>6</v>
      </c>
      <c r="C11" s="106">
        <f>SUM(C12:C17)</f>
        <v>376774699</v>
      </c>
      <c r="D11" s="107">
        <f>SUM(D12:D17)</f>
        <v>269254698.56</v>
      </c>
      <c r="E11" s="14"/>
    </row>
    <row r="12" spans="1:7" ht="37.9" customHeight="1">
      <c r="A12" s="26">
        <v>11010100</v>
      </c>
      <c r="B12" s="27" t="s">
        <v>7</v>
      </c>
      <c r="C12" s="28">
        <v>337374699</v>
      </c>
      <c r="D12" s="29">
        <v>240173155.75</v>
      </c>
      <c r="E12" s="14"/>
    </row>
    <row r="13" spans="1:7" ht="55.15" customHeight="1">
      <c r="A13" s="26">
        <v>11010200</v>
      </c>
      <c r="B13" s="27" t="s">
        <v>8</v>
      </c>
      <c r="C13" s="28">
        <v>30700000</v>
      </c>
      <c r="D13" s="29">
        <v>22897734.940000001</v>
      </c>
      <c r="E13" s="14"/>
    </row>
    <row r="14" spans="1:7" ht="37.5">
      <c r="A14" s="26">
        <v>11010400</v>
      </c>
      <c r="B14" s="27" t="s">
        <v>9</v>
      </c>
      <c r="C14" s="28">
        <v>5400000</v>
      </c>
      <c r="D14" s="29">
        <v>3658874.15</v>
      </c>
      <c r="E14" s="14"/>
    </row>
    <row r="15" spans="1:7" ht="37.5">
      <c r="A15" s="26">
        <v>11010500</v>
      </c>
      <c r="B15" s="27" t="s">
        <v>10</v>
      </c>
      <c r="C15" s="28">
        <v>3300000</v>
      </c>
      <c r="D15" s="29">
        <v>2524933.7200000002</v>
      </c>
      <c r="E15" s="14"/>
    </row>
    <row r="16" spans="1:7" ht="39" hidden="1" customHeight="1">
      <c r="A16" s="26">
        <v>11010600</v>
      </c>
      <c r="B16" s="27" t="s">
        <v>127</v>
      </c>
      <c r="C16" s="28"/>
      <c r="D16" s="29"/>
      <c r="E16" s="14"/>
    </row>
    <row r="17" spans="1:9" ht="56.25" hidden="1">
      <c r="A17" s="26">
        <v>11010900</v>
      </c>
      <c r="B17" s="27" t="s">
        <v>11</v>
      </c>
      <c r="C17" s="28"/>
      <c r="D17" s="29"/>
      <c r="E17" s="14"/>
    </row>
    <row r="18" spans="1:9" ht="24" customHeight="1">
      <c r="A18" s="19">
        <v>11020000</v>
      </c>
      <c r="B18" s="23" t="s">
        <v>12</v>
      </c>
      <c r="C18" s="21">
        <f>C19+C22</f>
        <v>5362200</v>
      </c>
      <c r="D18" s="22">
        <f>D19</f>
        <v>5372719.2199999997</v>
      </c>
      <c r="E18" s="14"/>
      <c r="H18" s="30"/>
    </row>
    <row r="19" spans="1:9" ht="25.5" customHeight="1">
      <c r="A19" s="26">
        <v>11020200</v>
      </c>
      <c r="B19" s="27" t="s">
        <v>13</v>
      </c>
      <c r="C19" s="28">
        <v>5362200</v>
      </c>
      <c r="D19" s="29">
        <v>5372719.2199999997</v>
      </c>
      <c r="E19" s="14"/>
    </row>
    <row r="20" spans="1:9" s="32" customFormat="1" ht="24" customHeight="1">
      <c r="A20" s="19">
        <v>13000000</v>
      </c>
      <c r="B20" s="23" t="s">
        <v>14</v>
      </c>
      <c r="C20" s="21">
        <f>C21+C23</f>
        <v>10000</v>
      </c>
      <c r="D20" s="22">
        <f>D21+D23</f>
        <v>16859.48</v>
      </c>
      <c r="E20" s="31"/>
    </row>
    <row r="21" spans="1:9" ht="18.75" customHeight="1">
      <c r="A21" s="26">
        <v>13020000</v>
      </c>
      <c r="B21" s="27" t="s">
        <v>15</v>
      </c>
      <c r="C21" s="29"/>
      <c r="D21" s="29">
        <f>D22</f>
        <v>20</v>
      </c>
      <c r="E21" s="14"/>
    </row>
    <row r="22" spans="1:9" ht="20.25" customHeight="1">
      <c r="A22" s="26">
        <v>13020200</v>
      </c>
      <c r="B22" s="27" t="s">
        <v>16</v>
      </c>
      <c r="C22" s="29"/>
      <c r="D22" s="29">
        <v>20</v>
      </c>
      <c r="E22" s="14"/>
    </row>
    <row r="23" spans="1:9" ht="24.75" customHeight="1">
      <c r="A23" s="26">
        <v>13030000</v>
      </c>
      <c r="B23" s="27" t="s">
        <v>139</v>
      </c>
      <c r="C23" s="28">
        <f>C24</f>
        <v>10000</v>
      </c>
      <c r="D23" s="29">
        <f>D24</f>
        <v>16839.48</v>
      </c>
      <c r="E23" s="14"/>
    </row>
    <row r="24" spans="1:9" ht="42" customHeight="1">
      <c r="A24" s="26">
        <v>13030100</v>
      </c>
      <c r="B24" s="27" t="s">
        <v>140</v>
      </c>
      <c r="C24" s="28">
        <v>10000</v>
      </c>
      <c r="D24" s="29">
        <v>16839.48</v>
      </c>
      <c r="E24" s="14"/>
    </row>
    <row r="25" spans="1:9" ht="42" hidden="1" customHeight="1">
      <c r="A25" s="26">
        <v>13030200</v>
      </c>
      <c r="B25" s="27" t="s">
        <v>126</v>
      </c>
      <c r="C25" s="28"/>
      <c r="D25" s="29"/>
      <c r="E25" s="14"/>
    </row>
    <row r="26" spans="1:9" s="34" customFormat="1" ht="18" customHeight="1">
      <c r="A26" s="19">
        <v>14000000</v>
      </c>
      <c r="B26" s="23" t="s">
        <v>17</v>
      </c>
      <c r="C26" s="21">
        <f>C27+C29+C31</f>
        <v>42566095</v>
      </c>
      <c r="D26" s="22">
        <f>D27+D29+D31</f>
        <v>30448425.100000001</v>
      </c>
      <c r="E26" s="33"/>
      <c r="H26" s="35"/>
      <c r="I26" s="35"/>
    </row>
    <row r="27" spans="1:9" s="34" customFormat="1" ht="20.25" customHeight="1">
      <c r="A27" s="36">
        <v>14020000</v>
      </c>
      <c r="B27" s="23" t="s">
        <v>18</v>
      </c>
      <c r="C27" s="21">
        <f>C28</f>
        <v>3584195</v>
      </c>
      <c r="D27" s="22">
        <f>D28</f>
        <v>1792988.34</v>
      </c>
      <c r="E27" s="33"/>
      <c r="H27" s="30"/>
      <c r="I27" s="30"/>
    </row>
    <row r="28" spans="1:9" s="34" customFormat="1" ht="21" customHeight="1">
      <c r="A28" s="37">
        <v>14021900</v>
      </c>
      <c r="B28" s="27" t="s">
        <v>19</v>
      </c>
      <c r="C28" s="28">
        <v>3584195</v>
      </c>
      <c r="D28" s="29">
        <v>1792988.34</v>
      </c>
      <c r="E28" s="33"/>
    </row>
    <row r="29" spans="1:9" s="34" customFormat="1" ht="36" customHeight="1">
      <c r="A29" s="36">
        <v>14030000</v>
      </c>
      <c r="B29" s="36" t="s">
        <v>20</v>
      </c>
      <c r="C29" s="21">
        <f>C30</f>
        <v>12481900</v>
      </c>
      <c r="D29" s="22">
        <f>D30</f>
        <v>6089328.0099999998</v>
      </c>
      <c r="E29" s="33"/>
    </row>
    <row r="30" spans="1:9" s="34" customFormat="1" ht="18" customHeight="1">
      <c r="A30" s="37">
        <v>14031900</v>
      </c>
      <c r="B30" s="37" t="s">
        <v>19</v>
      </c>
      <c r="C30" s="28">
        <v>12481900</v>
      </c>
      <c r="D30" s="29">
        <v>6089328.0099999998</v>
      </c>
      <c r="E30" s="33"/>
    </row>
    <row r="31" spans="1:9" ht="36" customHeight="1">
      <c r="A31" s="19">
        <v>14040000</v>
      </c>
      <c r="B31" s="23" t="s">
        <v>21</v>
      </c>
      <c r="C31" s="21">
        <v>26500000</v>
      </c>
      <c r="D31" s="22">
        <v>22566108.75</v>
      </c>
      <c r="E31" s="14"/>
    </row>
    <row r="32" spans="1:9" s="34" customFormat="1" ht="18.75" hidden="1" customHeight="1">
      <c r="A32" s="19">
        <v>16000000</v>
      </c>
      <c r="B32" s="23" t="s">
        <v>22</v>
      </c>
      <c r="C32" s="21">
        <f>C33</f>
        <v>0</v>
      </c>
      <c r="D32" s="22">
        <f>D33</f>
        <v>0</v>
      </c>
      <c r="E32" s="33"/>
    </row>
    <row r="33" spans="1:5" ht="17.25" hidden="1" customHeight="1">
      <c r="A33" s="26">
        <v>16010000</v>
      </c>
      <c r="B33" s="27" t="s">
        <v>23</v>
      </c>
      <c r="C33" s="28">
        <f>C34</f>
        <v>0</v>
      </c>
      <c r="D33" s="29">
        <f>D34</f>
        <v>0</v>
      </c>
      <c r="E33" s="14"/>
    </row>
    <row r="34" spans="1:5" ht="18" hidden="1" customHeight="1">
      <c r="A34" s="26">
        <v>16010200</v>
      </c>
      <c r="B34" s="27" t="s">
        <v>24</v>
      </c>
      <c r="C34" s="28">
        <v>0</v>
      </c>
      <c r="D34" s="29"/>
      <c r="E34" s="14"/>
    </row>
    <row r="35" spans="1:5" s="34" customFormat="1" ht="37.5">
      <c r="A35" s="19">
        <v>18000000</v>
      </c>
      <c r="B35" s="23" t="s">
        <v>141</v>
      </c>
      <c r="C35" s="21">
        <f>C36+C47+C49+C52+C54</f>
        <v>161075000</v>
      </c>
      <c r="D35" s="22">
        <f>D36+D47+D49+D52+D54</f>
        <v>118514546.8</v>
      </c>
      <c r="E35" s="33"/>
    </row>
    <row r="36" spans="1:5" s="32" customFormat="1" ht="22.5" customHeight="1">
      <c r="A36" s="19">
        <v>18010000</v>
      </c>
      <c r="B36" s="23" t="s">
        <v>25</v>
      </c>
      <c r="C36" s="21">
        <f>SUM(C37:C46)</f>
        <v>86625000</v>
      </c>
      <c r="D36" s="22">
        <f>SUM(D37:D46)</f>
        <v>63582179.179999992</v>
      </c>
      <c r="E36" s="31"/>
    </row>
    <row r="37" spans="1:5" ht="37.5">
      <c r="A37" s="37">
        <v>18010100</v>
      </c>
      <c r="B37" s="38" t="s">
        <v>26</v>
      </c>
      <c r="C37" s="28">
        <v>170000</v>
      </c>
      <c r="D37" s="29">
        <v>32029.83</v>
      </c>
      <c r="E37" s="14"/>
    </row>
    <row r="38" spans="1:5" ht="37.5">
      <c r="A38" s="37">
        <v>18010200</v>
      </c>
      <c r="B38" s="38" t="s">
        <v>27</v>
      </c>
      <c r="C38" s="28">
        <v>1900000</v>
      </c>
      <c r="D38" s="29">
        <v>1190313.8500000001</v>
      </c>
      <c r="E38" s="14"/>
    </row>
    <row r="39" spans="1:5" ht="37.5">
      <c r="A39" s="37">
        <v>18010300</v>
      </c>
      <c r="B39" s="38" t="s">
        <v>28</v>
      </c>
      <c r="C39" s="28">
        <v>3400000</v>
      </c>
      <c r="D39" s="29">
        <v>2272923.35</v>
      </c>
      <c r="E39" s="14"/>
    </row>
    <row r="40" spans="1:5" ht="37.5">
      <c r="A40" s="37">
        <v>18010400</v>
      </c>
      <c r="B40" s="38" t="s">
        <v>29</v>
      </c>
      <c r="C40" s="28">
        <v>9030000</v>
      </c>
      <c r="D40" s="29">
        <v>8328636.3099999996</v>
      </c>
      <c r="E40" s="14"/>
    </row>
    <row r="41" spans="1:5" ht="18.75">
      <c r="A41" s="26">
        <v>18010500</v>
      </c>
      <c r="B41" s="27" t="s">
        <v>30</v>
      </c>
      <c r="C41" s="28">
        <v>26400000</v>
      </c>
      <c r="D41" s="29">
        <v>20867310.719999999</v>
      </c>
      <c r="E41" s="14"/>
    </row>
    <row r="42" spans="1:5" ht="18.75">
      <c r="A42" s="26">
        <v>18010600</v>
      </c>
      <c r="B42" s="27" t="s">
        <v>31</v>
      </c>
      <c r="C42" s="28">
        <v>38200000</v>
      </c>
      <c r="D42" s="29">
        <v>24717036.16</v>
      </c>
      <c r="E42" s="14"/>
    </row>
    <row r="43" spans="1:5" ht="18.75">
      <c r="A43" s="26">
        <v>18010700</v>
      </c>
      <c r="B43" s="27" t="s">
        <v>32</v>
      </c>
      <c r="C43" s="28">
        <v>700000</v>
      </c>
      <c r="D43" s="29">
        <v>534610.11</v>
      </c>
      <c r="E43" s="14"/>
    </row>
    <row r="44" spans="1:5" ht="17.25" customHeight="1">
      <c r="A44" s="26">
        <v>18010900</v>
      </c>
      <c r="B44" s="27" t="s">
        <v>33</v>
      </c>
      <c r="C44" s="28">
        <v>6700000</v>
      </c>
      <c r="D44" s="29">
        <v>5566523.3700000001</v>
      </c>
      <c r="E44" s="14"/>
    </row>
    <row r="45" spans="1:5" s="1" customFormat="1" ht="18.75">
      <c r="A45" s="26">
        <v>18011000</v>
      </c>
      <c r="B45" s="27" t="s">
        <v>34</v>
      </c>
      <c r="C45" s="28">
        <v>50000</v>
      </c>
      <c r="D45" s="29">
        <v>0</v>
      </c>
      <c r="E45" s="39"/>
    </row>
    <row r="46" spans="1:5" ht="17.25" customHeight="1">
      <c r="A46" s="26">
        <v>18011100</v>
      </c>
      <c r="B46" s="27" t="s">
        <v>35</v>
      </c>
      <c r="C46" s="28">
        <v>75000</v>
      </c>
      <c r="D46" s="29">
        <v>72795.48</v>
      </c>
      <c r="E46" s="14"/>
    </row>
    <row r="47" spans="1:5" ht="18.75">
      <c r="A47" s="19">
        <v>18020000</v>
      </c>
      <c r="B47" s="23" t="s">
        <v>36</v>
      </c>
      <c r="C47" s="21">
        <f>C48</f>
        <v>200000</v>
      </c>
      <c r="D47" s="22">
        <f>D48</f>
        <v>134410.99</v>
      </c>
      <c r="E47" s="14"/>
    </row>
    <row r="48" spans="1:5" ht="17.25" customHeight="1">
      <c r="A48" s="26">
        <v>18020100</v>
      </c>
      <c r="B48" s="27" t="s">
        <v>37</v>
      </c>
      <c r="C48" s="28">
        <v>200000</v>
      </c>
      <c r="D48" s="29">
        <v>134410.99</v>
      </c>
      <c r="E48" s="14"/>
    </row>
    <row r="49" spans="1:5" ht="18.75">
      <c r="A49" s="19">
        <v>18030000</v>
      </c>
      <c r="B49" s="23" t="s">
        <v>38</v>
      </c>
      <c r="C49" s="21">
        <f>C50+C51</f>
        <v>150000</v>
      </c>
      <c r="D49" s="22">
        <f>D50+D51</f>
        <v>91719.4</v>
      </c>
      <c r="E49" s="14"/>
    </row>
    <row r="50" spans="1:5" ht="18.75">
      <c r="A50" s="26">
        <v>18030100</v>
      </c>
      <c r="B50" s="27" t="s">
        <v>39</v>
      </c>
      <c r="C50" s="28">
        <v>135000</v>
      </c>
      <c r="D50" s="29">
        <v>79484.479999999996</v>
      </c>
      <c r="E50" s="14"/>
    </row>
    <row r="51" spans="1:5" ht="18.75">
      <c r="A51" s="26">
        <v>18030200</v>
      </c>
      <c r="B51" s="27" t="s">
        <v>40</v>
      </c>
      <c r="C51" s="28">
        <v>15000</v>
      </c>
      <c r="D51" s="29">
        <v>12234.92</v>
      </c>
      <c r="E51" s="14"/>
    </row>
    <row r="52" spans="1:5" ht="37.9" customHeight="1">
      <c r="A52" s="19">
        <v>18040000</v>
      </c>
      <c r="B52" s="23" t="s">
        <v>41</v>
      </c>
      <c r="C52" s="21"/>
      <c r="D52" s="22">
        <f>SUM(D53:D53)</f>
        <v>4393.0600000000004</v>
      </c>
      <c r="E52" s="14"/>
    </row>
    <row r="53" spans="1:5" ht="54.75" customHeight="1">
      <c r="A53" s="26">
        <v>18041900</v>
      </c>
      <c r="B53" s="71" t="s">
        <v>145</v>
      </c>
      <c r="C53" s="28"/>
      <c r="D53" s="29">
        <v>4393.0600000000004</v>
      </c>
      <c r="E53" s="14"/>
    </row>
    <row r="54" spans="1:5" ht="21.75" customHeight="1">
      <c r="A54" s="19">
        <v>18050000</v>
      </c>
      <c r="B54" s="23" t="s">
        <v>42</v>
      </c>
      <c r="C54" s="21">
        <f>SUM(C55:C58)</f>
        <v>74100000</v>
      </c>
      <c r="D54" s="22">
        <f>SUM(D55:D58)</f>
        <v>54701844.170000002</v>
      </c>
      <c r="E54" s="14"/>
    </row>
    <row r="55" spans="1:5" ht="18.75" hidden="1">
      <c r="A55" s="26">
        <v>18050200</v>
      </c>
      <c r="B55" s="27" t="s">
        <v>43</v>
      </c>
      <c r="C55" s="28"/>
      <c r="D55" s="29"/>
      <c r="E55" s="14"/>
    </row>
    <row r="56" spans="1:5" ht="18.75">
      <c r="A56" s="26">
        <v>18050300</v>
      </c>
      <c r="B56" s="27" t="s">
        <v>44</v>
      </c>
      <c r="C56" s="28">
        <v>14735000</v>
      </c>
      <c r="D56" s="29">
        <v>8328691.4000000004</v>
      </c>
      <c r="E56" s="14"/>
    </row>
    <row r="57" spans="1:5" ht="22.5" customHeight="1">
      <c r="A57" s="26">
        <v>18050400</v>
      </c>
      <c r="B57" s="27" t="s">
        <v>45</v>
      </c>
      <c r="C57" s="28">
        <v>59300000</v>
      </c>
      <c r="D57" s="29">
        <v>46341113.770000003</v>
      </c>
      <c r="E57" s="14"/>
    </row>
    <row r="58" spans="1:5" ht="56.45" customHeight="1">
      <c r="A58" s="26">
        <v>18050500</v>
      </c>
      <c r="B58" s="40" t="s">
        <v>46</v>
      </c>
      <c r="C58" s="28">
        <v>65000</v>
      </c>
      <c r="D58" s="29">
        <v>32039</v>
      </c>
      <c r="E58" s="14"/>
    </row>
    <row r="59" spans="1:5" s="34" customFormat="1" ht="21" customHeight="1">
      <c r="A59" s="19">
        <v>20000000</v>
      </c>
      <c r="B59" s="20" t="s">
        <v>47</v>
      </c>
      <c r="C59" s="21">
        <f>C60+C71+C84</f>
        <v>8187000</v>
      </c>
      <c r="D59" s="22">
        <f>D60+D71+D84</f>
        <v>8678144.5</v>
      </c>
    </row>
    <row r="60" spans="1:5" ht="21" customHeight="1">
      <c r="A60" s="19">
        <v>21000000</v>
      </c>
      <c r="B60" s="23" t="s">
        <v>48</v>
      </c>
      <c r="C60" s="21">
        <f>C61+C66+C65</f>
        <v>307000</v>
      </c>
      <c r="D60" s="22">
        <f>D61+D66+D65</f>
        <v>1027715.1799999999</v>
      </c>
    </row>
    <row r="61" spans="1:5" ht="96" customHeight="1">
      <c r="A61" s="19">
        <v>21010000</v>
      </c>
      <c r="B61" s="41" t="s">
        <v>142</v>
      </c>
      <c r="C61" s="21">
        <f>C64</f>
        <v>27000</v>
      </c>
      <c r="D61" s="21">
        <f>D64</f>
        <v>24143</v>
      </c>
    </row>
    <row r="62" spans="1:5" ht="21.75" customHeight="1">
      <c r="A62" s="42"/>
      <c r="B62" s="43"/>
      <c r="C62" s="44" t="s">
        <v>50</v>
      </c>
      <c r="D62" s="44"/>
    </row>
    <row r="63" spans="1:5" ht="77.45" customHeight="1">
      <c r="A63" s="10" t="s">
        <v>1</v>
      </c>
      <c r="B63" s="11" t="s">
        <v>2</v>
      </c>
      <c r="C63" s="12" t="s">
        <v>134</v>
      </c>
      <c r="D63" s="13" t="s">
        <v>148</v>
      </c>
      <c r="E63" s="14"/>
    </row>
    <row r="64" spans="1:5" ht="38.450000000000003" customHeight="1">
      <c r="A64" s="26">
        <v>21010300</v>
      </c>
      <c r="B64" s="27" t="s">
        <v>49</v>
      </c>
      <c r="C64" s="28">
        <v>27000</v>
      </c>
      <c r="D64" s="28">
        <v>24143</v>
      </c>
      <c r="E64" s="14"/>
    </row>
    <row r="65" spans="1:4" s="32" customFormat="1" ht="18.75">
      <c r="A65" s="19">
        <v>21050000</v>
      </c>
      <c r="B65" s="23" t="s">
        <v>51</v>
      </c>
      <c r="C65" s="21"/>
      <c r="D65" s="22">
        <v>401523.3</v>
      </c>
    </row>
    <row r="66" spans="1:4" ht="18.75" customHeight="1">
      <c r="A66" s="19">
        <v>21080000</v>
      </c>
      <c r="B66" s="23" t="s">
        <v>52</v>
      </c>
      <c r="C66" s="21">
        <f>SUM(C67:C69)</f>
        <v>280000</v>
      </c>
      <c r="D66" s="22">
        <f>SUM(D67:D70)</f>
        <v>602048.88</v>
      </c>
    </row>
    <row r="67" spans="1:4" s="1" customFormat="1" ht="17.25" customHeight="1">
      <c r="A67" s="26">
        <v>21080500</v>
      </c>
      <c r="B67" s="27" t="s">
        <v>52</v>
      </c>
      <c r="C67" s="28"/>
      <c r="D67" s="29">
        <v>7201.02</v>
      </c>
    </row>
    <row r="68" spans="1:4" ht="18.75">
      <c r="A68" s="26">
        <v>21081100</v>
      </c>
      <c r="B68" s="27" t="s">
        <v>53</v>
      </c>
      <c r="C68" s="28">
        <v>80000</v>
      </c>
      <c r="D68" s="29">
        <v>259657.12</v>
      </c>
    </row>
    <row r="69" spans="1:4" ht="37.5">
      <c r="A69" s="26">
        <v>21081500</v>
      </c>
      <c r="B69" s="27" t="s">
        <v>54</v>
      </c>
      <c r="C69" s="28">
        <v>200000</v>
      </c>
      <c r="D69" s="29">
        <v>290876.89</v>
      </c>
    </row>
    <row r="70" spans="1:4" ht="56.25">
      <c r="A70" s="88">
        <v>21082400</v>
      </c>
      <c r="B70" s="102" t="s">
        <v>135</v>
      </c>
      <c r="C70" s="28"/>
      <c r="D70" s="29">
        <v>44313.85</v>
      </c>
    </row>
    <row r="71" spans="1:4" ht="36.75" customHeight="1">
      <c r="A71" s="19">
        <v>22000000</v>
      </c>
      <c r="B71" s="23" t="s">
        <v>55</v>
      </c>
      <c r="C71" s="21">
        <f>C72+C78+C80</f>
        <v>6080000</v>
      </c>
      <c r="D71" s="22">
        <f>D72+D78+D80</f>
        <v>4796402.0600000005</v>
      </c>
    </row>
    <row r="72" spans="1:4" s="32" customFormat="1" ht="21" customHeight="1">
      <c r="A72" s="19">
        <v>22010000</v>
      </c>
      <c r="B72" s="23" t="s">
        <v>56</v>
      </c>
      <c r="C72" s="21">
        <f>C73+C74+C75+C76+C77</f>
        <v>4320000</v>
      </c>
      <c r="D72" s="22">
        <f>D73+D74+D75+D76+D77</f>
        <v>3408723.56</v>
      </c>
    </row>
    <row r="73" spans="1:4" s="1" customFormat="1" ht="60" customHeight="1">
      <c r="A73" s="26">
        <v>22010200</v>
      </c>
      <c r="B73" s="27" t="s">
        <v>57</v>
      </c>
      <c r="C73" s="28"/>
      <c r="D73" s="29">
        <v>10442</v>
      </c>
    </row>
    <row r="74" spans="1:4" s="1" customFormat="1" ht="40.9" customHeight="1">
      <c r="A74" s="26">
        <v>22010300</v>
      </c>
      <c r="B74" s="27" t="s">
        <v>58</v>
      </c>
      <c r="C74" s="45">
        <v>100000</v>
      </c>
      <c r="D74" s="28">
        <v>150907</v>
      </c>
    </row>
    <row r="75" spans="1:4" s="1" customFormat="1" ht="22.5" customHeight="1">
      <c r="A75" s="26">
        <v>22012500</v>
      </c>
      <c r="B75" s="37" t="s">
        <v>59</v>
      </c>
      <c r="C75" s="45">
        <v>4050000</v>
      </c>
      <c r="D75" s="29">
        <v>3080724.56</v>
      </c>
    </row>
    <row r="76" spans="1:4" s="1" customFormat="1" ht="41.25" customHeight="1">
      <c r="A76" s="26">
        <v>22012600</v>
      </c>
      <c r="B76" s="37" t="s">
        <v>60</v>
      </c>
      <c r="C76" s="45">
        <v>170000</v>
      </c>
      <c r="D76" s="28">
        <v>162110</v>
      </c>
    </row>
    <row r="77" spans="1:4" s="1" customFormat="1" ht="75" customHeight="1">
      <c r="A77" s="88">
        <v>22012900</v>
      </c>
      <c r="B77" s="103" t="s">
        <v>121</v>
      </c>
      <c r="C77" s="45"/>
      <c r="D77" s="29">
        <v>4540</v>
      </c>
    </row>
    <row r="78" spans="1:4" ht="40.15" customHeight="1">
      <c r="A78" s="19">
        <v>22080000</v>
      </c>
      <c r="B78" s="23" t="s">
        <v>61</v>
      </c>
      <c r="C78" s="21">
        <f>C79</f>
        <v>850000</v>
      </c>
      <c r="D78" s="22">
        <f>D79</f>
        <v>684923.81</v>
      </c>
    </row>
    <row r="79" spans="1:4" ht="37.5">
      <c r="A79" s="26">
        <v>22080400</v>
      </c>
      <c r="B79" s="27" t="s">
        <v>62</v>
      </c>
      <c r="C79" s="28">
        <v>850000</v>
      </c>
      <c r="D79" s="29">
        <v>684923.81</v>
      </c>
    </row>
    <row r="80" spans="1:4" ht="18.75">
      <c r="A80" s="19">
        <v>22090000</v>
      </c>
      <c r="B80" s="23" t="s">
        <v>63</v>
      </c>
      <c r="C80" s="21">
        <f>SUM(C81:C83)</f>
        <v>910000</v>
      </c>
      <c r="D80" s="22">
        <f>SUM(D81:D83)</f>
        <v>702754.69000000006</v>
      </c>
    </row>
    <row r="81" spans="1:6" ht="39" customHeight="1">
      <c r="A81" s="26">
        <v>22090100</v>
      </c>
      <c r="B81" s="27" t="s">
        <v>64</v>
      </c>
      <c r="C81" s="28">
        <v>885000</v>
      </c>
      <c r="D81" s="29">
        <v>681161.29</v>
      </c>
    </row>
    <row r="82" spans="1:6" ht="20.45" customHeight="1">
      <c r="A82" s="26">
        <v>22090200</v>
      </c>
      <c r="B82" s="27" t="s">
        <v>65</v>
      </c>
      <c r="C82" s="28">
        <v>0</v>
      </c>
      <c r="D82" s="29">
        <v>479.4</v>
      </c>
    </row>
    <row r="83" spans="1:6" ht="37.5">
      <c r="A83" s="26">
        <v>22090400</v>
      </c>
      <c r="B83" s="27" t="s">
        <v>66</v>
      </c>
      <c r="C83" s="28">
        <v>25000</v>
      </c>
      <c r="D83" s="29">
        <v>21114</v>
      </c>
    </row>
    <row r="84" spans="1:6" ht="21.75" hidden="1" customHeight="1">
      <c r="A84" s="19">
        <v>24000000</v>
      </c>
      <c r="B84" s="23" t="s">
        <v>67</v>
      </c>
      <c r="C84" s="21">
        <f>C85+C86</f>
        <v>1800000</v>
      </c>
      <c r="D84" s="22">
        <f>D85+D86</f>
        <v>2854027.26</v>
      </c>
    </row>
    <row r="85" spans="1:6" ht="40.5" hidden="1" customHeight="1">
      <c r="A85" s="19">
        <v>24030000</v>
      </c>
      <c r="B85" s="23" t="s">
        <v>68</v>
      </c>
      <c r="C85" s="21"/>
      <c r="D85" s="22"/>
    </row>
    <row r="86" spans="1:6" s="32" customFormat="1" ht="18.75">
      <c r="A86" s="19">
        <v>24060000</v>
      </c>
      <c r="B86" s="23" t="s">
        <v>69</v>
      </c>
      <c r="C86" s="21">
        <f>C87</f>
        <v>1800000</v>
      </c>
      <c r="D86" s="22">
        <f>D87+D88</f>
        <v>2854027.26</v>
      </c>
    </row>
    <row r="87" spans="1:6" s="1" customFormat="1" ht="19.5" customHeight="1">
      <c r="A87" s="26">
        <v>24060300</v>
      </c>
      <c r="B87" s="27" t="s">
        <v>52</v>
      </c>
      <c r="C87" s="28">
        <v>1800000</v>
      </c>
      <c r="D87" s="29">
        <v>2500939.0299999998</v>
      </c>
    </row>
    <row r="88" spans="1:6" s="1" customFormat="1" ht="115.5" customHeight="1">
      <c r="A88" s="88">
        <v>24062200</v>
      </c>
      <c r="B88" s="87" t="s">
        <v>119</v>
      </c>
      <c r="C88" s="86"/>
      <c r="D88" s="29">
        <v>353088.23</v>
      </c>
    </row>
    <row r="89" spans="1:6" ht="24" customHeight="1">
      <c r="A89" s="19">
        <v>30000000</v>
      </c>
      <c r="B89" s="20" t="s">
        <v>70</v>
      </c>
      <c r="C89" s="21">
        <f>C90</f>
        <v>0</v>
      </c>
      <c r="D89" s="22">
        <f>D90</f>
        <v>300.93</v>
      </c>
    </row>
    <row r="90" spans="1:6" ht="18.75">
      <c r="A90" s="19">
        <v>31000000</v>
      </c>
      <c r="B90" s="23" t="s">
        <v>71</v>
      </c>
      <c r="C90" s="21">
        <f>C91+C93</f>
        <v>0</v>
      </c>
      <c r="D90" s="22">
        <f>D91+D93</f>
        <v>300.93</v>
      </c>
    </row>
    <row r="91" spans="1:6" ht="59.25" customHeight="1">
      <c r="A91" s="46">
        <v>31010000</v>
      </c>
      <c r="B91" s="23" t="s">
        <v>72</v>
      </c>
      <c r="C91" s="21">
        <f>C92</f>
        <v>0</v>
      </c>
      <c r="D91" s="21">
        <f>D92</f>
        <v>300</v>
      </c>
      <c r="E91" s="47"/>
    </row>
    <row r="92" spans="1:6" ht="55.15" customHeight="1">
      <c r="A92" s="26">
        <v>31010200</v>
      </c>
      <c r="B92" s="27" t="s">
        <v>73</v>
      </c>
      <c r="C92" s="28"/>
      <c r="D92" s="28">
        <v>300</v>
      </c>
      <c r="E92" s="47"/>
    </row>
    <row r="93" spans="1:6" s="32" customFormat="1" ht="39" customHeight="1">
      <c r="A93" s="19">
        <v>31020000</v>
      </c>
      <c r="B93" s="23" t="s">
        <v>74</v>
      </c>
      <c r="C93" s="21"/>
      <c r="D93" s="22">
        <v>0.93</v>
      </c>
      <c r="E93" s="48"/>
      <c r="F93" s="49"/>
    </row>
    <row r="94" spans="1:6" ht="18.75">
      <c r="A94" s="19">
        <v>40000000</v>
      </c>
      <c r="B94" s="20" t="s">
        <v>75</v>
      </c>
      <c r="C94" s="22">
        <f>C95</f>
        <v>251236574.93000001</v>
      </c>
      <c r="D94" s="22">
        <f>D95</f>
        <v>185573724.91999999</v>
      </c>
    </row>
    <row r="95" spans="1:6" ht="18.75">
      <c r="A95" s="19">
        <v>41000000</v>
      </c>
      <c r="B95" s="23" t="s">
        <v>76</v>
      </c>
      <c r="C95" s="22">
        <f>C96+C98+C103+C105</f>
        <v>251236574.93000001</v>
      </c>
      <c r="D95" s="22">
        <f>D96+D98+D105</f>
        <v>185573724.91999999</v>
      </c>
    </row>
    <row r="96" spans="1:6" ht="19.149999999999999" customHeight="1">
      <c r="A96" s="19">
        <v>41020000</v>
      </c>
      <c r="B96" s="23" t="s">
        <v>77</v>
      </c>
      <c r="C96" s="21">
        <f>C97</f>
        <v>14344300</v>
      </c>
      <c r="D96" s="21">
        <f>D97</f>
        <v>10758600</v>
      </c>
    </row>
    <row r="97" spans="1:6" ht="58.15" customHeight="1">
      <c r="A97" s="26">
        <v>41021000</v>
      </c>
      <c r="B97" s="37" t="s">
        <v>78</v>
      </c>
      <c r="C97" s="28">
        <v>14344300</v>
      </c>
      <c r="D97" s="28">
        <v>10758600</v>
      </c>
      <c r="F97" s="76"/>
    </row>
    <row r="98" spans="1:6" ht="18.75">
      <c r="A98" s="19">
        <v>41030000</v>
      </c>
      <c r="B98" s="23" t="s">
        <v>79</v>
      </c>
      <c r="C98" s="21">
        <f>SUM(C99:C102)</f>
        <v>218999700</v>
      </c>
      <c r="D98" s="21">
        <f>SUM(D99:D102)</f>
        <v>160740900</v>
      </c>
    </row>
    <row r="99" spans="1:6" ht="18.75">
      <c r="A99" s="26">
        <v>41033900</v>
      </c>
      <c r="B99" s="27" t="s">
        <v>80</v>
      </c>
      <c r="C99" s="28">
        <v>213390500</v>
      </c>
      <c r="D99" s="28">
        <v>157000700</v>
      </c>
    </row>
    <row r="100" spans="1:6" ht="37.5">
      <c r="A100" s="26">
        <v>41034500</v>
      </c>
      <c r="B100" s="27" t="s">
        <v>130</v>
      </c>
      <c r="C100" s="28">
        <v>2000000</v>
      </c>
      <c r="D100" s="28">
        <v>131000</v>
      </c>
    </row>
    <row r="101" spans="1:6" ht="56.25">
      <c r="A101" s="26">
        <v>41034600</v>
      </c>
      <c r="B101" s="27" t="s">
        <v>144</v>
      </c>
      <c r="C101" s="28">
        <v>3609200</v>
      </c>
      <c r="D101" s="28">
        <v>3609200</v>
      </c>
    </row>
    <row r="102" spans="1:6" ht="37.5" hidden="1">
      <c r="A102" s="26">
        <v>41034500</v>
      </c>
      <c r="B102" s="27" t="s">
        <v>130</v>
      </c>
      <c r="C102" s="28"/>
      <c r="D102" s="28"/>
    </row>
    <row r="103" spans="1:6" s="32" customFormat="1" ht="18.75" hidden="1">
      <c r="A103" s="19">
        <v>41040000</v>
      </c>
      <c r="B103" s="23" t="s">
        <v>81</v>
      </c>
      <c r="C103" s="21">
        <f>C104</f>
        <v>0</v>
      </c>
      <c r="D103" s="21">
        <f>D104</f>
        <v>0</v>
      </c>
    </row>
    <row r="104" spans="1:6" s="1" customFormat="1" ht="18.75" hidden="1">
      <c r="A104" s="26">
        <v>41040400</v>
      </c>
      <c r="B104" s="27" t="s">
        <v>82</v>
      </c>
      <c r="C104" s="28"/>
      <c r="D104" s="28"/>
    </row>
    <row r="105" spans="1:6" s="32" customFormat="1" ht="18.75">
      <c r="A105" s="19">
        <v>41050000</v>
      </c>
      <c r="B105" s="23" t="s">
        <v>83</v>
      </c>
      <c r="C105" s="22">
        <f>SUM(C106:C118)</f>
        <v>17892574.93</v>
      </c>
      <c r="D105" s="22">
        <f>SUM(D106:D118)</f>
        <v>14074224.92</v>
      </c>
    </row>
    <row r="106" spans="1:6" ht="29.45" hidden="1" customHeight="1">
      <c r="A106" s="50"/>
      <c r="B106" s="52"/>
      <c r="C106" s="29"/>
      <c r="D106" s="29"/>
    </row>
    <row r="107" spans="1:6" ht="98.45" customHeight="1">
      <c r="A107" s="50">
        <v>41050900</v>
      </c>
      <c r="B107" s="83" t="s">
        <v>149</v>
      </c>
      <c r="C107" s="29">
        <v>158216.25</v>
      </c>
      <c r="D107" s="29">
        <v>0</v>
      </c>
    </row>
    <row r="108" spans="1:6" ht="36.75" customHeight="1">
      <c r="A108" s="50">
        <v>41051000</v>
      </c>
      <c r="B108" s="91" t="s">
        <v>84</v>
      </c>
      <c r="C108" s="28">
        <v>2528637</v>
      </c>
      <c r="D108" s="28">
        <v>1860426</v>
      </c>
    </row>
    <row r="109" spans="1:6" ht="43.5" customHeight="1">
      <c r="A109" s="89">
        <v>41051100</v>
      </c>
      <c r="B109" s="93" t="s">
        <v>113</v>
      </c>
      <c r="C109" s="90">
        <v>92388.68</v>
      </c>
      <c r="D109" s="29">
        <v>0</v>
      </c>
    </row>
    <row r="110" spans="1:6" ht="42.6" customHeight="1">
      <c r="A110" s="50">
        <v>41051200</v>
      </c>
      <c r="B110" s="104" t="s">
        <v>85</v>
      </c>
      <c r="C110" s="28">
        <v>2622429</v>
      </c>
      <c r="D110" s="28">
        <v>1564649</v>
      </c>
    </row>
    <row r="111" spans="1:6" ht="54" customHeight="1">
      <c r="A111" s="50">
        <v>41051400</v>
      </c>
      <c r="B111" s="92" t="s">
        <v>86</v>
      </c>
      <c r="C111" s="28">
        <v>2764254</v>
      </c>
      <c r="D111" s="28">
        <v>2764254</v>
      </c>
    </row>
    <row r="112" spans="1:6" ht="56.45" customHeight="1">
      <c r="A112" s="50">
        <v>41051700</v>
      </c>
      <c r="B112" s="51" t="s">
        <v>143</v>
      </c>
      <c r="C112" s="28">
        <v>61111</v>
      </c>
      <c r="D112" s="28">
        <v>61111</v>
      </c>
    </row>
    <row r="113" spans="1:8" ht="27.6" hidden="1" customHeight="1">
      <c r="A113" s="50"/>
      <c r="B113" s="51"/>
      <c r="C113" s="28"/>
      <c r="D113" s="28"/>
    </row>
    <row r="114" spans="1:8" ht="43.9" hidden="1" customHeight="1">
      <c r="A114" s="50"/>
      <c r="B114" s="51"/>
      <c r="C114" s="28"/>
      <c r="D114" s="28"/>
    </row>
    <row r="115" spans="1:8" ht="27" customHeight="1">
      <c r="A115" s="50">
        <v>41053900</v>
      </c>
      <c r="B115" s="51" t="s">
        <v>87</v>
      </c>
      <c r="C115" s="28">
        <v>3621595</v>
      </c>
      <c r="D115" s="29">
        <v>1779840.92</v>
      </c>
    </row>
    <row r="116" spans="1:8" ht="39.75" hidden="1" customHeight="1">
      <c r="A116" s="85">
        <v>41054300</v>
      </c>
      <c r="B116" s="84" t="s">
        <v>120</v>
      </c>
      <c r="C116" s="28"/>
      <c r="D116" s="29"/>
    </row>
    <row r="117" spans="1:8" ht="58.5" hidden="1" customHeight="1">
      <c r="A117" s="85">
        <v>41054800</v>
      </c>
      <c r="B117" s="51" t="s">
        <v>122</v>
      </c>
      <c r="C117" s="28"/>
      <c r="D117" s="29"/>
    </row>
    <row r="118" spans="1:8" ht="43.5" customHeight="1">
      <c r="A118" s="85">
        <v>41055000</v>
      </c>
      <c r="B118" s="84" t="s">
        <v>123</v>
      </c>
      <c r="C118" s="28">
        <v>6043944</v>
      </c>
      <c r="D118" s="28">
        <v>6043944</v>
      </c>
    </row>
    <row r="119" spans="1:8" ht="23.25" customHeight="1">
      <c r="A119" s="109" t="s">
        <v>88</v>
      </c>
      <c r="B119" s="110"/>
      <c r="C119" s="107">
        <f>C9+C59+C89+C94</f>
        <v>845211568.93000007</v>
      </c>
      <c r="D119" s="22">
        <f>D9+D59+D89+D94</f>
        <v>617859419.51000011</v>
      </c>
      <c r="E119" s="105"/>
      <c r="F119" s="76"/>
      <c r="G119" s="76"/>
      <c r="H119" s="76"/>
    </row>
    <row r="120" spans="1:8" ht="24" customHeight="1">
      <c r="A120" s="19"/>
      <c r="B120" s="53" t="s">
        <v>89</v>
      </c>
      <c r="C120" s="54"/>
      <c r="D120" s="54"/>
    </row>
    <row r="121" spans="1:8" ht="18.75" customHeight="1">
      <c r="A121" s="55">
        <v>10000000</v>
      </c>
      <c r="B121" s="56" t="s">
        <v>90</v>
      </c>
      <c r="C121" s="21">
        <f>C122</f>
        <v>550000</v>
      </c>
      <c r="D121" s="57">
        <f>D122</f>
        <v>594814.19999999995</v>
      </c>
    </row>
    <row r="122" spans="1:8" s="34" customFormat="1" ht="18.75">
      <c r="A122" s="58">
        <v>19000000</v>
      </c>
      <c r="B122" s="59" t="s">
        <v>91</v>
      </c>
      <c r="C122" s="21">
        <f>C123+C127</f>
        <v>550000</v>
      </c>
      <c r="D122" s="57">
        <f>D123+D127</f>
        <v>594814.19999999995</v>
      </c>
    </row>
    <row r="123" spans="1:8" s="32" customFormat="1" ht="18.75">
      <c r="A123" s="58">
        <v>19010000</v>
      </c>
      <c r="B123" s="60" t="s">
        <v>92</v>
      </c>
      <c r="C123" s="21">
        <f>SUM(C124:C126)</f>
        <v>550000</v>
      </c>
      <c r="D123" s="57">
        <f>SUM(D124:D126)</f>
        <v>594814.19999999995</v>
      </c>
    </row>
    <row r="124" spans="1:8" ht="56.25">
      <c r="A124" s="61">
        <v>19010100</v>
      </c>
      <c r="B124" s="62" t="s">
        <v>128</v>
      </c>
      <c r="C124" s="28">
        <v>65000</v>
      </c>
      <c r="D124" s="63">
        <v>95898.79</v>
      </c>
    </row>
    <row r="125" spans="1:8" s="1" customFormat="1" ht="18.75">
      <c r="A125" s="61">
        <v>19010200</v>
      </c>
      <c r="B125" s="64" t="s">
        <v>93</v>
      </c>
      <c r="C125" s="28">
        <v>50000</v>
      </c>
      <c r="D125" s="63">
        <v>33981.050000000003</v>
      </c>
    </row>
    <row r="126" spans="1:8" ht="38.25" customHeight="1">
      <c r="A126" s="61">
        <v>19010300</v>
      </c>
      <c r="B126" s="64" t="s">
        <v>94</v>
      </c>
      <c r="C126" s="28">
        <v>435000</v>
      </c>
      <c r="D126" s="63">
        <v>464934.36</v>
      </c>
    </row>
    <row r="127" spans="1:8" ht="18.75" hidden="1" customHeight="1">
      <c r="A127" s="58">
        <v>19050000</v>
      </c>
      <c r="B127" s="60" t="s">
        <v>95</v>
      </c>
      <c r="C127" s="21"/>
      <c r="D127" s="57">
        <f>D128+D129</f>
        <v>0</v>
      </c>
    </row>
    <row r="128" spans="1:8" ht="35.25" hidden="1" customHeight="1">
      <c r="A128" s="61">
        <v>19050200</v>
      </c>
      <c r="B128" s="64" t="s">
        <v>96</v>
      </c>
      <c r="C128" s="28"/>
      <c r="D128" s="63"/>
    </row>
    <row r="129" spans="1:5" ht="35.25" hidden="1" customHeight="1">
      <c r="A129" s="61">
        <v>19050300</v>
      </c>
      <c r="B129" s="64" t="s">
        <v>97</v>
      </c>
      <c r="C129" s="29">
        <v>0</v>
      </c>
      <c r="D129" s="63"/>
    </row>
    <row r="130" spans="1:5" ht="20.25" customHeight="1">
      <c r="A130" s="58">
        <v>20000000</v>
      </c>
      <c r="B130" s="60" t="s">
        <v>98</v>
      </c>
      <c r="C130" s="22">
        <f>C131+C133+C138</f>
        <v>27283246.059999999</v>
      </c>
      <c r="D130" s="57">
        <f>D131+D133+D138</f>
        <v>20082692.059999999</v>
      </c>
    </row>
    <row r="131" spans="1:5" ht="20.25" customHeight="1">
      <c r="A131" s="58">
        <v>21000000</v>
      </c>
      <c r="B131" s="60" t="s">
        <v>99</v>
      </c>
      <c r="C131" s="100">
        <f>C132</f>
        <v>0</v>
      </c>
      <c r="D131" s="22">
        <f>D132</f>
        <v>2938.12</v>
      </c>
    </row>
    <row r="132" spans="1:5" ht="41.45" customHeight="1">
      <c r="A132" s="58">
        <v>21110000</v>
      </c>
      <c r="B132" s="60" t="s">
        <v>131</v>
      </c>
      <c r="C132" s="100">
        <v>0</v>
      </c>
      <c r="D132" s="57">
        <v>2938.12</v>
      </c>
    </row>
    <row r="133" spans="1:5" ht="15.75" customHeight="1">
      <c r="A133" s="65">
        <v>24000000</v>
      </c>
      <c r="B133" s="65" t="s">
        <v>67</v>
      </c>
      <c r="C133" s="21">
        <f>C134+C137</f>
        <v>99200</v>
      </c>
      <c r="D133" s="57">
        <f>D134+D137</f>
        <v>69101.040000000008</v>
      </c>
    </row>
    <row r="134" spans="1:5" ht="26.25" customHeight="1">
      <c r="A134" s="58">
        <v>24060000</v>
      </c>
      <c r="B134" s="60" t="s">
        <v>69</v>
      </c>
      <c r="C134" s="21">
        <f>C135+C136</f>
        <v>80000</v>
      </c>
      <c r="D134" s="57">
        <f>D135+D136</f>
        <v>49901.04</v>
      </c>
    </row>
    <row r="135" spans="1:5" ht="20.25" hidden="1" customHeight="1">
      <c r="A135" s="61">
        <v>24061600</v>
      </c>
      <c r="B135" s="62" t="s">
        <v>100</v>
      </c>
      <c r="C135" s="28"/>
      <c r="D135" s="63"/>
    </row>
    <row r="136" spans="1:5" ht="39" customHeight="1">
      <c r="A136" s="61">
        <v>24062100</v>
      </c>
      <c r="B136" s="64" t="s">
        <v>101</v>
      </c>
      <c r="C136" s="28">
        <v>80000</v>
      </c>
      <c r="D136" s="63">
        <v>49901.04</v>
      </c>
    </row>
    <row r="137" spans="1:5" ht="20.25" customHeight="1">
      <c r="A137" s="58">
        <v>24170000</v>
      </c>
      <c r="B137" s="66" t="s">
        <v>102</v>
      </c>
      <c r="C137" s="21">
        <v>19200</v>
      </c>
      <c r="D137" s="57">
        <v>19200</v>
      </c>
    </row>
    <row r="138" spans="1:5" ht="22.5" customHeight="1">
      <c r="A138" s="67">
        <v>25000000</v>
      </c>
      <c r="B138" s="67" t="s">
        <v>103</v>
      </c>
      <c r="C138" s="22">
        <f>C139+C144</f>
        <v>27184046.059999999</v>
      </c>
      <c r="D138" s="57">
        <f>D139+D144</f>
        <v>20010652.899999999</v>
      </c>
      <c r="E138" s="68"/>
    </row>
    <row r="139" spans="1:5" ht="39.6" customHeight="1">
      <c r="A139" s="67">
        <v>25010000</v>
      </c>
      <c r="B139" s="69" t="s">
        <v>104</v>
      </c>
      <c r="C139" s="57">
        <f>C140+C141+C142+C143</f>
        <v>14873707.919999998</v>
      </c>
      <c r="D139" s="57">
        <f>D140+D141+D142+D143</f>
        <v>7719302.2800000003</v>
      </c>
    </row>
    <row r="140" spans="1:5" ht="26.25" customHeight="1">
      <c r="A140" s="70">
        <v>25010100</v>
      </c>
      <c r="B140" s="71" t="s">
        <v>105</v>
      </c>
      <c r="C140" s="29">
        <v>14284985.85</v>
      </c>
      <c r="D140" s="63">
        <v>7337116.2400000002</v>
      </c>
    </row>
    <row r="141" spans="1:5" ht="27" customHeight="1">
      <c r="A141" s="70">
        <v>25010200</v>
      </c>
      <c r="B141" s="71" t="s">
        <v>106</v>
      </c>
      <c r="C141" s="28"/>
      <c r="D141" s="101">
        <v>642</v>
      </c>
    </row>
    <row r="142" spans="1:5" ht="40.9" customHeight="1">
      <c r="A142" s="70">
        <v>25010300</v>
      </c>
      <c r="B142" s="71" t="s">
        <v>129</v>
      </c>
      <c r="C142" s="29">
        <v>379587.7</v>
      </c>
      <c r="D142" s="63">
        <v>155990.04999999999</v>
      </c>
    </row>
    <row r="143" spans="1:5" ht="37.5">
      <c r="A143" s="70">
        <v>25010400</v>
      </c>
      <c r="B143" s="71" t="s">
        <v>107</v>
      </c>
      <c r="C143" s="29">
        <v>209134.37</v>
      </c>
      <c r="D143" s="63">
        <v>225553.99</v>
      </c>
    </row>
    <row r="144" spans="1:5" ht="19.899999999999999" customHeight="1">
      <c r="A144" s="67">
        <v>25020000</v>
      </c>
      <c r="B144" s="69" t="s">
        <v>108</v>
      </c>
      <c r="C144" s="98">
        <f>C145+C146</f>
        <v>12310338.140000001</v>
      </c>
      <c r="D144" s="98">
        <f>D145+D146</f>
        <v>12291350.619999999</v>
      </c>
    </row>
    <row r="145" spans="1:7" ht="19.899999999999999" customHeight="1">
      <c r="A145" s="70">
        <v>25020100</v>
      </c>
      <c r="B145" s="71" t="s">
        <v>109</v>
      </c>
      <c r="C145" s="99">
        <v>2335762.89</v>
      </c>
      <c r="D145" s="63">
        <v>2355213.61</v>
      </c>
    </row>
    <row r="146" spans="1:7" ht="96.6" customHeight="1">
      <c r="A146" s="70">
        <v>25020200</v>
      </c>
      <c r="B146" s="71" t="s">
        <v>132</v>
      </c>
      <c r="C146" s="99">
        <v>9974575.25</v>
      </c>
      <c r="D146" s="63">
        <v>9936137.0099999998</v>
      </c>
    </row>
    <row r="147" spans="1:7" ht="19.149999999999999" customHeight="1">
      <c r="A147" s="58">
        <v>30000000</v>
      </c>
      <c r="B147" s="60" t="s">
        <v>70</v>
      </c>
      <c r="C147" s="21">
        <f>C148+C150</f>
        <v>1080800</v>
      </c>
      <c r="D147" s="57">
        <f>D148+D150</f>
        <v>1129533.1400000001</v>
      </c>
    </row>
    <row r="148" spans="1:7" ht="19.899999999999999" customHeight="1">
      <c r="A148" s="58">
        <v>31000000</v>
      </c>
      <c r="B148" s="66" t="s">
        <v>71</v>
      </c>
      <c r="C148" s="21">
        <f>C149</f>
        <v>877410</v>
      </c>
      <c r="D148" s="57">
        <f>D149</f>
        <v>926140.43</v>
      </c>
    </row>
    <row r="149" spans="1:7" ht="37.5">
      <c r="A149" s="61">
        <v>31030000</v>
      </c>
      <c r="B149" s="64" t="s">
        <v>110</v>
      </c>
      <c r="C149" s="28">
        <v>877410</v>
      </c>
      <c r="D149" s="63">
        <v>926140.43</v>
      </c>
    </row>
    <row r="150" spans="1:7" ht="18.75">
      <c r="A150" s="58">
        <v>33000000</v>
      </c>
      <c r="B150" s="66" t="s">
        <v>111</v>
      </c>
      <c r="C150" s="21">
        <f>C151</f>
        <v>203390</v>
      </c>
      <c r="D150" s="22">
        <f>D151</f>
        <v>203392.71</v>
      </c>
    </row>
    <row r="151" spans="1:7" ht="19.899999999999999" customHeight="1">
      <c r="A151" s="58">
        <v>33010000</v>
      </c>
      <c r="B151" s="66" t="s">
        <v>112</v>
      </c>
      <c r="C151" s="21">
        <f>C152</f>
        <v>203390</v>
      </c>
      <c r="D151" s="22">
        <f>D152</f>
        <v>203392.71</v>
      </c>
    </row>
    <row r="152" spans="1:7" ht="56.25" customHeight="1">
      <c r="A152" s="61">
        <v>33010100</v>
      </c>
      <c r="B152" s="64" t="s">
        <v>133</v>
      </c>
      <c r="C152" s="28">
        <v>203390</v>
      </c>
      <c r="D152" s="63">
        <v>203392.71</v>
      </c>
    </row>
    <row r="153" spans="1:7" ht="18.75">
      <c r="A153" s="19">
        <v>40000000</v>
      </c>
      <c r="B153" s="20" t="s">
        <v>75</v>
      </c>
      <c r="C153" s="21">
        <f>C154</f>
        <v>30000000</v>
      </c>
      <c r="D153" s="22">
        <f>D154</f>
        <v>9790103</v>
      </c>
    </row>
    <row r="154" spans="1:7" ht="20.45" customHeight="1">
      <c r="A154" s="19">
        <v>41000000</v>
      </c>
      <c r="B154" s="23" t="s">
        <v>76</v>
      </c>
      <c r="C154" s="21">
        <f>C155</f>
        <v>30000000</v>
      </c>
      <c r="D154" s="22">
        <f>D155</f>
        <v>9790103</v>
      </c>
    </row>
    <row r="155" spans="1:7" ht="18.75">
      <c r="A155" s="19">
        <v>41050000</v>
      </c>
      <c r="B155" s="23" t="s">
        <v>83</v>
      </c>
      <c r="C155" s="21">
        <f>C156+C157</f>
        <v>30000000</v>
      </c>
      <c r="D155" s="22">
        <f>D156+D157</f>
        <v>9790103</v>
      </c>
    </row>
    <row r="156" spans="1:7" ht="38.450000000000003" hidden="1" customHeight="1">
      <c r="A156" s="61"/>
      <c r="B156" s="51"/>
      <c r="C156" s="28"/>
      <c r="D156" s="63"/>
    </row>
    <row r="157" spans="1:7" ht="59.25" customHeight="1">
      <c r="A157" s="61">
        <v>41053500</v>
      </c>
      <c r="B157" s="51" t="s">
        <v>136</v>
      </c>
      <c r="C157" s="28">
        <v>30000000</v>
      </c>
      <c r="D157" s="63">
        <v>9790103</v>
      </c>
    </row>
    <row r="158" spans="1:7" ht="19.899999999999999" customHeight="1">
      <c r="A158" s="58">
        <v>50000000</v>
      </c>
      <c r="B158" s="66" t="s">
        <v>114</v>
      </c>
      <c r="C158" s="22">
        <f>C159</f>
        <v>2453347.0099999998</v>
      </c>
      <c r="D158" s="57">
        <f>D159</f>
        <v>2193574</v>
      </c>
    </row>
    <row r="159" spans="1:7" ht="38.450000000000003" customHeight="1">
      <c r="A159" s="61">
        <v>50110000</v>
      </c>
      <c r="B159" s="64" t="s">
        <v>115</v>
      </c>
      <c r="C159" s="29">
        <v>2453347.0099999998</v>
      </c>
      <c r="D159" s="63">
        <v>2193574</v>
      </c>
    </row>
    <row r="160" spans="1:7" ht="16.899999999999999" customHeight="1">
      <c r="A160" s="111" t="s">
        <v>88</v>
      </c>
      <c r="B160" s="111"/>
      <c r="C160" s="22">
        <f>C158+C147+C153+C130+C121</f>
        <v>61367393.069999993</v>
      </c>
      <c r="D160" s="22">
        <f>D158+D147+D130+D121+D155</f>
        <v>33790716.399999999</v>
      </c>
      <c r="F160" s="76"/>
      <c r="G160" s="76"/>
    </row>
    <row r="161" spans="1:7" ht="19.899999999999999" customHeight="1">
      <c r="A161" s="112" t="s">
        <v>116</v>
      </c>
      <c r="B161" s="112"/>
      <c r="C161" s="22">
        <f>C160+C119</f>
        <v>906578962</v>
      </c>
      <c r="D161" s="22">
        <f>D160+D119</f>
        <v>651650135.91000009</v>
      </c>
      <c r="F161" s="76"/>
      <c r="G161" s="76"/>
    </row>
    <row r="162" spans="1:7" ht="13.9" customHeight="1">
      <c r="A162" s="72"/>
      <c r="B162" s="73"/>
      <c r="C162" s="74"/>
      <c r="D162" s="75"/>
      <c r="E162" s="76"/>
    </row>
    <row r="163" spans="1:7" ht="59.45" customHeight="1">
      <c r="A163" s="72"/>
      <c r="B163" s="73"/>
      <c r="C163" s="77"/>
      <c r="D163" s="78"/>
    </row>
    <row r="164" spans="1:7" s="82" customFormat="1" ht="22.5">
      <c r="A164" s="79" t="s">
        <v>117</v>
      </c>
      <c r="B164" s="80"/>
      <c r="C164" s="81"/>
      <c r="D164" s="81" t="s">
        <v>118</v>
      </c>
    </row>
  </sheetData>
  <sheetProtection selectLockedCells="1" selectUnlockedCells="1"/>
  <mergeCells count="4">
    <mergeCell ref="A5:D5"/>
    <mergeCell ref="A119:B119"/>
    <mergeCell ref="A160:B160"/>
    <mergeCell ref="A161:B161"/>
  </mergeCells>
  <phoneticPr fontId="16" type="noConversion"/>
  <pageMargins left="1.1812499999999999" right="0.19652777777777777" top="0.39374999999999999" bottom="0.39374999999999999" header="0.51180555555555551" footer="0.51180555555555551"/>
  <pageSetup paperSize="9" scale="53" firstPageNumber="0" orientation="portrait" horizontalDpi="300" verticalDpi="300" r:id="rId1"/>
  <headerFooter alignWithMargins="0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cp:lastModifiedBy>admin</cp:lastModifiedBy>
  <cp:lastPrinted>2021-10-20T08:40:31Z</cp:lastPrinted>
  <dcterms:created xsi:type="dcterms:W3CDTF">2020-09-21T10:01:22Z</dcterms:created>
  <dcterms:modified xsi:type="dcterms:W3CDTF">2021-10-27T13:40:56Z</dcterms:modified>
</cp:coreProperties>
</file>