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0" windowWidth="15480" windowHeight="6225" activeTab="0"/>
  </bookViews>
  <sheets>
    <sheet name="спорт" sheetId="1" r:id="rId1"/>
  </sheets>
  <definedNames>
    <definedName name="_xlnm.Print_Area" localSheetId="0">'спорт'!$A$1:$I$33</definedName>
  </definedNames>
  <calcPr fullCalcOnLoad="1"/>
</workbook>
</file>

<file path=xl/sharedStrings.xml><?xml version="1.0" encoding="utf-8"?>
<sst xmlns="http://schemas.openxmlformats.org/spreadsheetml/2006/main" count="38" uniqueCount="33">
  <si>
    <t>КЕКВ</t>
  </si>
  <si>
    <t>Заробітна плата</t>
  </si>
  <si>
    <t>Нарахування на зарплату</t>
  </si>
  <si>
    <t>Видатки на відрядження</t>
  </si>
  <si>
    <t>Оплата теплопостачання</t>
  </si>
  <si>
    <t>Оплата електроенергії</t>
  </si>
  <si>
    <t>Капітальний ремонт</t>
  </si>
  <si>
    <t>Назва КЕКВ</t>
  </si>
  <si>
    <t>Капітальні трансферти установам</t>
  </si>
  <si>
    <t xml:space="preserve">Порівняльний аналіз </t>
  </si>
  <si>
    <t>Предмети, матеріали, обладнання та інвентар</t>
  </si>
  <si>
    <t>Медикаменти та перев"язувальні матеріали</t>
  </si>
  <si>
    <t>Оплата комунальних послуг та енергоносіїв</t>
  </si>
  <si>
    <t>Оплата водопостачання та водовідведення</t>
  </si>
  <si>
    <t>Оплата послуг (крім комунальних)</t>
  </si>
  <si>
    <t>Інші видатки</t>
  </si>
  <si>
    <t>Продукти харчування</t>
  </si>
  <si>
    <t>План</t>
  </si>
  <si>
    <t>Виконано</t>
  </si>
  <si>
    <t>Всього</t>
  </si>
  <si>
    <t>Придбання обладнання</t>
  </si>
  <si>
    <t>Інші виплати населенню</t>
  </si>
  <si>
    <t>Окремі заходи по реалізації регіональних програм</t>
  </si>
  <si>
    <t>Оплата інших енергоносів</t>
  </si>
  <si>
    <t>Реконструкція</t>
  </si>
  <si>
    <t>Капітальне будівництво</t>
  </si>
  <si>
    <t>Крім того бюджет розвитку</t>
  </si>
  <si>
    <t xml:space="preserve"> 2021 рік</t>
  </si>
  <si>
    <t>% виконан-ня</t>
  </si>
  <si>
    <t>тис. грн</t>
  </si>
  <si>
    <t xml:space="preserve"> 2022 рік</t>
  </si>
  <si>
    <t>Відхилення 2022 року до 2021 року</t>
  </si>
  <si>
    <t>виконання бюджету Павлоградської міської територіальної громади  по галузі "Фізична культура і спорт"                                                        за  І квартал 2021-2022 років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</si>
</sst>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#0.00"/>
    <numFmt numFmtId="188" formatCode="#,##0.0"/>
  </numFmts>
  <fonts count="29"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7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3" fillId="20" borderId="1" applyNumberFormat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24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8" fillId="23" borderId="9" applyNumberFormat="0" applyFont="0" applyAlignment="0" applyProtection="0"/>
    <xf numFmtId="0" fontId="10" fillId="23" borderId="9" applyNumberFormat="0" applyFont="0" applyAlignment="0" applyProtection="0"/>
    <xf numFmtId="9" fontId="0" fillId="0" borderId="0" applyFont="0" applyFill="0" applyBorder="0" applyAlignment="0" applyProtection="0"/>
    <xf numFmtId="0" fontId="12" fillId="20" borderId="2" applyNumberFormat="0" applyAlignment="0" applyProtection="0"/>
    <xf numFmtId="0" fontId="19" fillId="0" borderId="6" applyNumberFormat="0" applyFill="0" applyAlignment="0" applyProtection="0"/>
    <xf numFmtId="0" fontId="23" fillId="22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justify" vertical="center"/>
    </xf>
    <xf numFmtId="1" fontId="3" fillId="0" borderId="10" xfId="0" applyNumberFormat="1" applyFont="1" applyBorder="1" applyAlignment="1">
      <alignment horizontal="center" vertical="center"/>
    </xf>
    <xf numFmtId="184" fontId="1" fillId="0" borderId="0" xfId="0" applyNumberFormat="1" applyFont="1" applyAlignment="1">
      <alignment horizontal="justify"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184" fontId="7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84" fontId="4" fillId="0" borderId="10" xfId="105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justify" vertical="center"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="60" zoomScaleNormal="80" zoomScalePageLayoutView="0" workbookViewId="0" topLeftCell="A1">
      <selection activeCell="S21" sqref="S21"/>
    </sheetView>
  </sheetViews>
  <sheetFormatPr defaultColWidth="9.00390625" defaultRowHeight="12.75"/>
  <cols>
    <col min="1" max="1" width="11.25390625" style="1" customWidth="1"/>
    <col min="2" max="2" width="69.75390625" style="1" customWidth="1"/>
    <col min="3" max="3" width="18.875" style="1" customWidth="1"/>
    <col min="4" max="4" width="15.875" style="1" customWidth="1"/>
    <col min="5" max="5" width="13.625" style="1" customWidth="1"/>
    <col min="6" max="6" width="16.875" style="1" customWidth="1"/>
    <col min="7" max="7" width="15.75390625" style="1" customWidth="1"/>
    <col min="8" max="8" width="14.00390625" style="1" customWidth="1"/>
    <col min="9" max="9" width="20.625" style="1" customWidth="1"/>
    <col min="10" max="12" width="9.125" style="1" customWidth="1"/>
    <col min="13" max="13" width="10.875" style="1" bestFit="1" customWidth="1"/>
    <col min="14" max="16384" width="9.125" style="1" customWidth="1"/>
  </cols>
  <sheetData>
    <row r="1" ht="23.25">
      <c r="I1" s="5">
        <v>13</v>
      </c>
    </row>
    <row r="2" spans="1:9" ht="23.25">
      <c r="A2" s="32" t="s">
        <v>9</v>
      </c>
      <c r="B2" s="32"/>
      <c r="C2" s="32"/>
      <c r="D2" s="32"/>
      <c r="E2" s="32"/>
      <c r="F2" s="32"/>
      <c r="G2" s="32"/>
      <c r="H2" s="32"/>
      <c r="I2" s="5"/>
    </row>
    <row r="3" spans="1:9" ht="53.25" customHeight="1">
      <c r="A3" s="33" t="s">
        <v>32</v>
      </c>
      <c r="B3" s="33"/>
      <c r="C3" s="33"/>
      <c r="D3" s="33"/>
      <c r="E3" s="33"/>
      <c r="F3" s="33"/>
      <c r="G3" s="33"/>
      <c r="H3" s="33"/>
      <c r="I3" s="33"/>
    </row>
    <row r="4" spans="1:9" ht="19.5" customHeight="1">
      <c r="A4" s="6"/>
      <c r="B4" s="6"/>
      <c r="C4" s="6"/>
      <c r="D4" s="6"/>
      <c r="E4" s="6"/>
      <c r="F4" s="6"/>
      <c r="G4" s="6"/>
      <c r="H4" s="5"/>
      <c r="I4" s="28" t="s">
        <v>29</v>
      </c>
    </row>
    <row r="5" spans="1:9" s="2" customFormat="1" ht="43.5" customHeight="1">
      <c r="A5" s="31" t="s">
        <v>0</v>
      </c>
      <c r="B5" s="31" t="s">
        <v>7</v>
      </c>
      <c r="C5" s="31" t="s">
        <v>27</v>
      </c>
      <c r="D5" s="31"/>
      <c r="E5" s="31"/>
      <c r="F5" s="31" t="s">
        <v>30</v>
      </c>
      <c r="G5" s="31"/>
      <c r="H5" s="31"/>
      <c r="I5" s="34" t="s">
        <v>31</v>
      </c>
    </row>
    <row r="6" spans="1:9" s="2" customFormat="1" ht="81.75" customHeight="1">
      <c r="A6" s="31"/>
      <c r="B6" s="31"/>
      <c r="C6" s="8" t="s">
        <v>17</v>
      </c>
      <c r="D6" s="8" t="s">
        <v>18</v>
      </c>
      <c r="E6" s="11" t="s">
        <v>28</v>
      </c>
      <c r="F6" s="8" t="s">
        <v>17</v>
      </c>
      <c r="G6" s="8" t="s">
        <v>18</v>
      </c>
      <c r="H6" s="11" t="s">
        <v>28</v>
      </c>
      <c r="I6" s="34"/>
    </row>
    <row r="7" spans="1:9" s="3" customFormat="1" ht="21" customHeight="1">
      <c r="A7" s="8">
        <v>2111</v>
      </c>
      <c r="B7" s="9" t="s">
        <v>1</v>
      </c>
      <c r="C7" s="26">
        <v>3011.196</v>
      </c>
      <c r="D7" s="26">
        <v>2681.34564</v>
      </c>
      <c r="E7" s="26">
        <f>D7/C7*100</f>
        <v>89.04586881757282</v>
      </c>
      <c r="F7" s="29">
        <v>3062.298</v>
      </c>
      <c r="G7" s="29">
        <v>2734.61286</v>
      </c>
      <c r="H7" s="26">
        <f>G7/F7*100</f>
        <v>89.29937125648779</v>
      </c>
      <c r="I7" s="26">
        <f>G7-D7</f>
        <v>53.26722000000018</v>
      </c>
    </row>
    <row r="8" spans="1:9" s="3" customFormat="1" ht="25.5" customHeight="1">
      <c r="A8" s="8">
        <v>2120</v>
      </c>
      <c r="B8" s="9" t="s">
        <v>2</v>
      </c>
      <c r="C8" s="26">
        <v>666.537</v>
      </c>
      <c r="D8" s="26">
        <v>599.96793</v>
      </c>
      <c r="E8" s="26">
        <f aca="true" t="shared" si="0" ref="E8:E27">D8/C8*100</f>
        <v>90.01269696956058</v>
      </c>
      <c r="F8" s="29">
        <v>675.867</v>
      </c>
      <c r="G8" s="29">
        <v>616.07948</v>
      </c>
      <c r="H8" s="26">
        <f aca="true" t="shared" si="1" ref="H8:H29">G8/F8*100</f>
        <v>91.15395188698369</v>
      </c>
      <c r="I8" s="26">
        <f aca="true" t="shared" si="2" ref="I8:I27">G8-D8</f>
        <v>16.111549999999966</v>
      </c>
    </row>
    <row r="9" spans="1:13" s="4" customFormat="1" ht="40.5" customHeight="1">
      <c r="A9" s="8">
        <v>2210</v>
      </c>
      <c r="B9" s="9" t="s">
        <v>10</v>
      </c>
      <c r="C9" s="26">
        <v>94.426</v>
      </c>
      <c r="D9" s="26">
        <v>79.4966</v>
      </c>
      <c r="E9" s="26">
        <f t="shared" si="0"/>
        <v>84.18931226568954</v>
      </c>
      <c r="F9" s="29">
        <v>96.58</v>
      </c>
      <c r="G9" s="29">
        <v>61.58765</v>
      </c>
      <c r="H9" s="26">
        <f t="shared" si="1"/>
        <v>63.7685338579416</v>
      </c>
      <c r="I9" s="26">
        <f t="shared" si="2"/>
        <v>-17.908950000000004</v>
      </c>
      <c r="M9" s="17"/>
    </row>
    <row r="10" spans="1:9" s="3" customFormat="1" ht="29.25" customHeight="1">
      <c r="A10" s="8">
        <v>2220</v>
      </c>
      <c r="B10" s="9" t="s">
        <v>11</v>
      </c>
      <c r="C10" s="26">
        <v>17.51</v>
      </c>
      <c r="D10" s="26">
        <v>8.967469999999999</v>
      </c>
      <c r="E10" s="26">
        <f t="shared" si="0"/>
        <v>51.21342090234151</v>
      </c>
      <c r="F10" s="29">
        <v>19.454</v>
      </c>
      <c r="G10" s="29"/>
      <c r="H10" s="26">
        <f t="shared" si="1"/>
        <v>0</v>
      </c>
      <c r="I10" s="26">
        <f t="shared" si="2"/>
        <v>-8.967469999999999</v>
      </c>
    </row>
    <row r="11" spans="1:9" s="3" customFormat="1" ht="27" customHeight="1">
      <c r="A11" s="8">
        <v>2230</v>
      </c>
      <c r="B11" s="9" t="s">
        <v>16</v>
      </c>
      <c r="C11" s="26">
        <v>32.15</v>
      </c>
      <c r="D11" s="26">
        <v>9.92</v>
      </c>
      <c r="E11" s="26">
        <f t="shared" si="0"/>
        <v>30.855365474339035</v>
      </c>
      <c r="F11" s="29">
        <v>29.272</v>
      </c>
      <c r="G11" s="29">
        <v>2.5</v>
      </c>
      <c r="H11" s="26">
        <f t="shared" si="1"/>
        <v>8.540584859251162</v>
      </c>
      <c r="I11" s="26">
        <f t="shared" si="2"/>
        <v>-7.42</v>
      </c>
    </row>
    <row r="12" spans="1:9" s="3" customFormat="1" ht="27" customHeight="1">
      <c r="A12" s="8">
        <v>2240</v>
      </c>
      <c r="B12" s="9" t="s">
        <v>14</v>
      </c>
      <c r="C12" s="26">
        <v>157.3</v>
      </c>
      <c r="D12" s="26">
        <v>77.85652999999999</v>
      </c>
      <c r="E12" s="26">
        <f t="shared" si="0"/>
        <v>49.49556897647806</v>
      </c>
      <c r="F12" s="29">
        <v>317.475</v>
      </c>
      <c r="G12" s="29">
        <v>245.32965</v>
      </c>
      <c r="H12" s="26">
        <f t="shared" si="1"/>
        <v>77.27526576895818</v>
      </c>
      <c r="I12" s="26">
        <f t="shared" si="2"/>
        <v>167.47312</v>
      </c>
    </row>
    <row r="13" spans="1:9" s="3" customFormat="1" ht="23.25">
      <c r="A13" s="8">
        <v>2250</v>
      </c>
      <c r="B13" s="9" t="s">
        <v>3</v>
      </c>
      <c r="C13" s="26">
        <v>53.442</v>
      </c>
      <c r="D13" s="26">
        <v>31.19605</v>
      </c>
      <c r="E13" s="26">
        <f t="shared" si="0"/>
        <v>58.37365742300064</v>
      </c>
      <c r="F13" s="29">
        <v>42.86</v>
      </c>
      <c r="G13" s="29"/>
      <c r="H13" s="26">
        <f t="shared" si="1"/>
        <v>0</v>
      </c>
      <c r="I13" s="26">
        <f t="shared" si="2"/>
        <v>-31.19605</v>
      </c>
    </row>
    <row r="14" spans="1:9" s="3" customFormat="1" ht="24" customHeight="1">
      <c r="A14" s="7">
        <v>2270</v>
      </c>
      <c r="B14" s="15" t="s">
        <v>12</v>
      </c>
      <c r="C14" s="27">
        <f>C15+C16+C17+C18</f>
        <v>537.358</v>
      </c>
      <c r="D14" s="27">
        <f>D15+D16+D17+D18</f>
        <v>451.66621</v>
      </c>
      <c r="E14" s="25">
        <f t="shared" si="0"/>
        <v>84.05312845440098</v>
      </c>
      <c r="F14" s="27">
        <f>F15+F16+F17+F18</f>
        <v>1022.306</v>
      </c>
      <c r="G14" s="27">
        <f>G15+G16+G17+G18</f>
        <v>914.1054800000001</v>
      </c>
      <c r="H14" s="25">
        <f t="shared" si="1"/>
        <v>89.41603394678306</v>
      </c>
      <c r="I14" s="25">
        <f t="shared" si="2"/>
        <v>462.4392700000001</v>
      </c>
    </row>
    <row r="15" spans="1:9" s="3" customFormat="1" ht="23.25">
      <c r="A15" s="8">
        <v>2271</v>
      </c>
      <c r="B15" s="9" t="s">
        <v>4</v>
      </c>
      <c r="C15" s="26">
        <v>307.5</v>
      </c>
      <c r="D15" s="26">
        <v>232.52147</v>
      </c>
      <c r="E15" s="26">
        <f t="shared" si="0"/>
        <v>75.61673821138211</v>
      </c>
      <c r="F15" s="29">
        <v>605.252</v>
      </c>
      <c r="G15" s="29">
        <v>542.45669</v>
      </c>
      <c r="H15" s="26">
        <f t="shared" si="1"/>
        <v>89.62493143351861</v>
      </c>
      <c r="I15" s="26">
        <f t="shared" si="2"/>
        <v>309.93521999999996</v>
      </c>
    </row>
    <row r="16" spans="1:10" s="4" customFormat="1" ht="33" customHeight="1">
      <c r="A16" s="8">
        <v>2272</v>
      </c>
      <c r="B16" s="9" t="s">
        <v>13</v>
      </c>
      <c r="C16" s="26">
        <v>16.095</v>
      </c>
      <c r="D16" s="26">
        <v>13.986690000000001</v>
      </c>
      <c r="E16" s="26">
        <f t="shared" si="0"/>
        <v>86.9008387698043</v>
      </c>
      <c r="F16" s="29">
        <v>19.479</v>
      </c>
      <c r="G16" s="29">
        <v>16.05465</v>
      </c>
      <c r="H16" s="26">
        <f t="shared" si="1"/>
        <v>82.42029878330509</v>
      </c>
      <c r="I16" s="26">
        <f t="shared" si="2"/>
        <v>2.0679599999999976</v>
      </c>
      <c r="J16" s="3"/>
    </row>
    <row r="17" spans="1:9" s="3" customFormat="1" ht="23.25">
      <c r="A17" s="8">
        <v>2273</v>
      </c>
      <c r="B17" s="9" t="s">
        <v>5</v>
      </c>
      <c r="C17" s="26">
        <v>209.593</v>
      </c>
      <c r="D17" s="26">
        <v>202.19376</v>
      </c>
      <c r="E17" s="26">
        <f t="shared" si="0"/>
        <v>96.46971034337979</v>
      </c>
      <c r="F17" s="29">
        <v>391.5</v>
      </c>
      <c r="G17" s="29">
        <v>350.98333</v>
      </c>
      <c r="H17" s="26">
        <f t="shared" si="1"/>
        <v>89.65091443167306</v>
      </c>
      <c r="I17" s="26">
        <f t="shared" si="2"/>
        <v>148.78957000000003</v>
      </c>
    </row>
    <row r="18" spans="1:9" s="3" customFormat="1" ht="24.75" customHeight="1">
      <c r="A18" s="8">
        <v>2275</v>
      </c>
      <c r="B18" s="9" t="s">
        <v>23</v>
      </c>
      <c r="C18" s="26">
        <v>4.17</v>
      </c>
      <c r="D18" s="26">
        <v>2.96429</v>
      </c>
      <c r="E18" s="26">
        <f t="shared" si="0"/>
        <v>71.08609112709833</v>
      </c>
      <c r="F18" s="29">
        <v>6.075</v>
      </c>
      <c r="G18" s="29">
        <v>4.61081</v>
      </c>
      <c r="H18" s="26">
        <f t="shared" si="1"/>
        <v>75.89810699588477</v>
      </c>
      <c r="I18" s="26">
        <f t="shared" si="2"/>
        <v>1.6465199999999998</v>
      </c>
    </row>
    <row r="19" spans="1:9" s="3" customFormat="1" ht="46.5">
      <c r="A19" s="8">
        <v>2282</v>
      </c>
      <c r="B19" s="9" t="s">
        <v>22</v>
      </c>
      <c r="C19" s="26"/>
      <c r="D19" s="26"/>
      <c r="E19" s="26"/>
      <c r="F19" s="29">
        <v>5</v>
      </c>
      <c r="G19" s="29"/>
      <c r="H19" s="26">
        <f t="shared" si="1"/>
        <v>0</v>
      </c>
      <c r="I19" s="26">
        <f t="shared" si="2"/>
        <v>0</v>
      </c>
    </row>
    <row r="20" spans="1:9" s="3" customFormat="1" ht="23.25">
      <c r="A20" s="8">
        <v>2730</v>
      </c>
      <c r="B20" s="9" t="s">
        <v>21</v>
      </c>
      <c r="C20" s="26">
        <v>1.675</v>
      </c>
      <c r="D20" s="26">
        <v>0</v>
      </c>
      <c r="E20" s="26">
        <f t="shared" si="0"/>
        <v>0</v>
      </c>
      <c r="F20" s="29">
        <v>44</v>
      </c>
      <c r="G20" s="29"/>
      <c r="H20" s="26">
        <f t="shared" si="1"/>
        <v>0</v>
      </c>
      <c r="I20" s="26">
        <f t="shared" si="2"/>
        <v>0</v>
      </c>
    </row>
    <row r="21" spans="1:9" s="3" customFormat="1" ht="21.75" customHeight="1">
      <c r="A21" s="8">
        <v>2800</v>
      </c>
      <c r="B21" s="9" t="s">
        <v>15</v>
      </c>
      <c r="C21" s="26">
        <v>2.619</v>
      </c>
      <c r="D21" s="26">
        <v>0.34182999999999997</v>
      </c>
      <c r="E21" s="26">
        <f t="shared" si="0"/>
        <v>13.051928216876668</v>
      </c>
      <c r="F21" s="29">
        <v>9.815</v>
      </c>
      <c r="G21" s="29">
        <v>3.23831</v>
      </c>
      <c r="H21" s="26">
        <f t="shared" si="1"/>
        <v>32.99347936831381</v>
      </c>
      <c r="I21" s="26">
        <f t="shared" si="2"/>
        <v>2.89648</v>
      </c>
    </row>
    <row r="22" spans="1:9" s="3" customFormat="1" ht="24.75" customHeight="1" hidden="1" thickBot="1">
      <c r="A22" s="8">
        <v>2133</v>
      </c>
      <c r="B22" s="9" t="s">
        <v>6</v>
      </c>
      <c r="C22" s="26">
        <v>2.619</v>
      </c>
      <c r="D22" s="26">
        <v>0.34182999999999997</v>
      </c>
      <c r="E22" s="26">
        <f t="shared" si="0"/>
        <v>13.051928216876668</v>
      </c>
      <c r="F22" s="26"/>
      <c r="G22" s="26"/>
      <c r="H22" s="26" t="e">
        <f t="shared" si="1"/>
        <v>#DIV/0!</v>
      </c>
      <c r="I22" s="26">
        <f t="shared" si="2"/>
        <v>-0.34182999999999997</v>
      </c>
    </row>
    <row r="23" spans="1:9" s="3" customFormat="1" ht="33.75" customHeight="1" hidden="1" thickBot="1">
      <c r="A23" s="8">
        <v>2410</v>
      </c>
      <c r="B23" s="9" t="s">
        <v>8</v>
      </c>
      <c r="C23" s="26">
        <v>0</v>
      </c>
      <c r="D23" s="26">
        <v>0</v>
      </c>
      <c r="E23" s="26" t="e">
        <f t="shared" si="0"/>
        <v>#DIV/0!</v>
      </c>
      <c r="F23" s="26"/>
      <c r="G23" s="26">
        <f>F23-D23</f>
        <v>0</v>
      </c>
      <c r="H23" s="26" t="e">
        <f t="shared" si="1"/>
        <v>#DIV/0!</v>
      </c>
      <c r="I23" s="26">
        <f t="shared" si="2"/>
        <v>0</v>
      </c>
    </row>
    <row r="24" spans="1:9" s="4" customFormat="1" ht="33.75" customHeight="1" hidden="1">
      <c r="A24" s="7"/>
      <c r="B24" s="10"/>
      <c r="C24" s="26">
        <v>2.619</v>
      </c>
      <c r="D24" s="26">
        <v>0.34182999999999997</v>
      </c>
      <c r="E24" s="26">
        <f t="shared" si="0"/>
        <v>13.051928216876668</v>
      </c>
      <c r="F24" s="25"/>
      <c r="G24" s="25"/>
      <c r="H24" s="26" t="e">
        <f t="shared" si="1"/>
        <v>#DIV/0!</v>
      </c>
      <c r="I24" s="26">
        <f t="shared" si="2"/>
        <v>-0.34182999999999997</v>
      </c>
    </row>
    <row r="25" spans="1:9" s="3" customFormat="1" ht="33.75" customHeight="1" hidden="1">
      <c r="A25" s="8"/>
      <c r="B25" s="9"/>
      <c r="C25" s="26"/>
      <c r="D25" s="26"/>
      <c r="E25" s="26" t="e">
        <f t="shared" si="0"/>
        <v>#DIV/0!</v>
      </c>
      <c r="F25" s="26"/>
      <c r="G25" s="26"/>
      <c r="H25" s="26" t="e">
        <f t="shared" si="1"/>
        <v>#DIV/0!</v>
      </c>
      <c r="I25" s="26">
        <f t="shared" si="2"/>
        <v>0</v>
      </c>
    </row>
    <row r="26" spans="1:9" s="3" customFormat="1" ht="33.75" customHeight="1" hidden="1">
      <c r="A26" s="8"/>
      <c r="B26" s="9"/>
      <c r="C26" s="26"/>
      <c r="D26" s="26"/>
      <c r="E26" s="26" t="e">
        <f t="shared" si="0"/>
        <v>#DIV/0!</v>
      </c>
      <c r="F26" s="26"/>
      <c r="G26" s="26"/>
      <c r="H26" s="26" t="e">
        <f t="shared" si="1"/>
        <v>#DIV/0!</v>
      </c>
      <c r="I26" s="26">
        <f t="shared" si="2"/>
        <v>0</v>
      </c>
    </row>
    <row r="27" spans="1:9" s="3" customFormat="1" ht="22.5">
      <c r="A27" s="7"/>
      <c r="B27" s="10" t="s">
        <v>19</v>
      </c>
      <c r="C27" s="25">
        <f>C7+C8+C9+C10+C11+C12+C13+C14+C19+C20+C21</f>
        <v>4574.213000000001</v>
      </c>
      <c r="D27" s="25">
        <f>D7+D8+D9+D10+D11+D12+D13+D14+D19+D20+D21</f>
        <v>3940.75826</v>
      </c>
      <c r="E27" s="25">
        <f t="shared" si="0"/>
        <v>86.1516125287563</v>
      </c>
      <c r="F27" s="25">
        <f>F7+F8+F9+F10+F11+F12+F13+F14+F19+F20+F21</f>
        <v>5324.926999999999</v>
      </c>
      <c r="G27" s="25">
        <f>G7+G8+G9+G10+G11+G12+G13+G14+G19+G20+G21</f>
        <v>4577.45343</v>
      </c>
      <c r="H27" s="25">
        <f t="shared" si="1"/>
        <v>85.9627452169767</v>
      </c>
      <c r="I27" s="25">
        <f t="shared" si="2"/>
        <v>636.6951699999995</v>
      </c>
    </row>
    <row r="28" spans="1:9" s="3" customFormat="1" ht="23.25" hidden="1">
      <c r="A28" s="13"/>
      <c r="B28" s="14" t="s">
        <v>26</v>
      </c>
      <c r="C28" s="12"/>
      <c r="D28" s="12"/>
      <c r="E28" s="16"/>
      <c r="F28" s="12"/>
      <c r="G28" s="12"/>
      <c r="H28" s="16"/>
      <c r="I28" s="12"/>
    </row>
    <row r="29" spans="1:9" s="3" customFormat="1" ht="23.25" hidden="1">
      <c r="A29" s="13">
        <v>3110</v>
      </c>
      <c r="B29" s="13" t="s">
        <v>20</v>
      </c>
      <c r="C29" s="24"/>
      <c r="D29" s="24"/>
      <c r="E29" s="16" t="e">
        <f>D29/C29*100</f>
        <v>#DIV/0!</v>
      </c>
      <c r="F29" s="24"/>
      <c r="G29" s="24"/>
      <c r="H29" s="16" t="e">
        <f t="shared" si="1"/>
        <v>#DIV/0!</v>
      </c>
      <c r="I29" s="12">
        <f>G29-D29</f>
        <v>0</v>
      </c>
    </row>
    <row r="30" spans="1:9" s="3" customFormat="1" ht="23.25" hidden="1">
      <c r="A30" s="13">
        <v>3122</v>
      </c>
      <c r="B30" s="13" t="s">
        <v>25</v>
      </c>
      <c r="C30" s="24"/>
      <c r="D30" s="24"/>
      <c r="E30" s="16"/>
      <c r="F30" s="24"/>
      <c r="G30" s="24"/>
      <c r="H30" s="16"/>
      <c r="I30" s="12">
        <f>G30-D30</f>
        <v>0</v>
      </c>
    </row>
    <row r="31" spans="1:9" s="3" customFormat="1" ht="23.25" hidden="1">
      <c r="A31" s="13">
        <v>3132</v>
      </c>
      <c r="B31" s="13" t="s">
        <v>6</v>
      </c>
      <c r="C31" s="24"/>
      <c r="D31" s="24"/>
      <c r="E31" s="16"/>
      <c r="F31" s="24"/>
      <c r="G31" s="24"/>
      <c r="H31" s="16"/>
      <c r="I31" s="12">
        <f>G31-D31</f>
        <v>0</v>
      </c>
    </row>
    <row r="32" spans="1:9" s="3" customFormat="1" ht="23.25" hidden="1">
      <c r="A32" s="13">
        <v>3142</v>
      </c>
      <c r="B32" s="13" t="s">
        <v>24</v>
      </c>
      <c r="C32" s="24"/>
      <c r="D32" s="24"/>
      <c r="E32" s="16"/>
      <c r="F32" s="24"/>
      <c r="G32" s="24"/>
      <c r="H32" s="16"/>
      <c r="I32" s="12">
        <f>G32-D32</f>
        <v>0</v>
      </c>
    </row>
    <row r="33" spans="1:9" ht="22.5" hidden="1">
      <c r="A33" s="7"/>
      <c r="B33" s="10" t="s">
        <v>19</v>
      </c>
      <c r="C33" s="16">
        <f>C29+C30+C31+C32</f>
        <v>0</v>
      </c>
      <c r="D33" s="16">
        <f>D29+D30+D31+D32</f>
        <v>0</v>
      </c>
      <c r="E33" s="16" t="e">
        <f>D33/C33%</f>
        <v>#DIV/0!</v>
      </c>
      <c r="F33" s="16">
        <f>F29+F30+F31+F32</f>
        <v>0</v>
      </c>
      <c r="G33" s="16">
        <f>G29+G30+G31+G32</f>
        <v>0</v>
      </c>
      <c r="H33" s="16" t="e">
        <f>G33/F33%</f>
        <v>#DIV/0!</v>
      </c>
      <c r="I33" s="16">
        <f>G33-D33</f>
        <v>0</v>
      </c>
    </row>
    <row r="34" spans="1:9" ht="25.5">
      <c r="A34" s="19"/>
      <c r="B34" s="20"/>
      <c r="C34" s="21"/>
      <c r="D34" s="21"/>
      <c r="E34" s="22"/>
      <c r="F34" s="23"/>
      <c r="G34" s="23"/>
      <c r="H34" s="23"/>
      <c r="I34" s="23"/>
    </row>
    <row r="36" spans="1:2" s="18" customFormat="1" ht="26.25">
      <c r="A36" s="30"/>
      <c r="B36" s="30"/>
    </row>
  </sheetData>
  <sheetProtection/>
  <mergeCells count="8">
    <mergeCell ref="A36:B36"/>
    <mergeCell ref="B5:B6"/>
    <mergeCell ref="A5:A6"/>
    <mergeCell ref="A2:H2"/>
    <mergeCell ref="A3:I3"/>
    <mergeCell ref="C5:E5"/>
    <mergeCell ref="F5:H5"/>
    <mergeCell ref="I5:I6"/>
  </mergeCells>
  <printOptions/>
  <pageMargins left="0.1968503937007874" right="0.1968503937007874" top="0.1968503937007874" bottom="0.1968503937007874" header="0.5118110236220472" footer="0.5118110236220472"/>
  <pageSetup horizontalDpi="240" verticalDpi="24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2022-04-14T07:44:55Z</cp:lastPrinted>
  <dcterms:created xsi:type="dcterms:W3CDTF">2001-12-07T05:58:10Z</dcterms:created>
  <dcterms:modified xsi:type="dcterms:W3CDTF">2022-04-14T07:45:24Z</dcterms:modified>
  <cp:category/>
  <cp:version/>
  <cp:contentType/>
  <cp:contentStatus/>
</cp:coreProperties>
</file>