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285" windowWidth="9720" windowHeight="8715" tabRatio="927" activeTab="0"/>
  </bookViews>
  <sheets>
    <sheet name="1 півріччя" sheetId="1" r:id="rId1"/>
  </sheets>
  <definedNames>
    <definedName name="_xlnm.Print_Area" localSheetId="0">'1 півріччя'!$A$1:$H$26</definedName>
  </definedNames>
  <calcPr fullCalcOnLoad="1"/>
</workbook>
</file>

<file path=xl/sharedStrings.xml><?xml version="1.0" encoding="utf-8"?>
<sst xmlns="http://schemas.openxmlformats.org/spreadsheetml/2006/main" count="39" uniqueCount="28">
  <si>
    <t>Найменування</t>
  </si>
  <si>
    <t>Оплата природного газу</t>
  </si>
  <si>
    <t>№</t>
  </si>
  <si>
    <t>Профінансо-вано, грн.</t>
  </si>
  <si>
    <t>Утримання доріг КП "Затишне місто"</t>
  </si>
  <si>
    <t>План на  рік, грн</t>
  </si>
  <si>
    <t>Послуги з садіння та догляду за зеленими насадженнями КП "Затишне місто"</t>
  </si>
  <si>
    <t>% виконання</t>
  </si>
  <si>
    <t>грн.</t>
  </si>
  <si>
    <t>Всього</t>
  </si>
  <si>
    <t xml:space="preserve"> Відхилення (+,-)</t>
  </si>
  <si>
    <t xml:space="preserve">Утримання малих архітектурних форм КП "Затишне місто"                       </t>
  </si>
  <si>
    <t xml:space="preserve"> </t>
  </si>
  <si>
    <t xml:space="preserve">Послуги з видалення рідких та твердих відходів  КП "Затишне місто"   </t>
  </si>
  <si>
    <t>Захоронення твердих побутових відходів на полігоні ТПВ</t>
  </si>
  <si>
    <t>Утримання притулку для безпритульних тварин  (КПКВ 6020)</t>
  </si>
  <si>
    <t>Аналіз використання коштів бюджету Павлоградської міської територіальної громади</t>
  </si>
  <si>
    <t>Аналіз використання коштів міського бюджету бюджету Павлоградської міської територіальної громади</t>
  </si>
  <si>
    <t>14-1</t>
  </si>
  <si>
    <t>по галузі "Організація благоустрою населених пунктів" за І квартал 2022 року</t>
  </si>
  <si>
    <t>План на  І квартал 2022 року</t>
  </si>
  <si>
    <t>Виконано за І квартал 2022 року</t>
  </si>
  <si>
    <t>по галузі "Утримання та ефективна експлуатація об'єктів ЖКГ" за І квартал 2022 року</t>
  </si>
  <si>
    <t>Проєкт землеустрою щодо відведення земельної ділянки для будівництва  кладовища на мкр. 18 Вересня КП "Сп. Агенція Ритуал" (КПКВ 7130)</t>
  </si>
  <si>
    <t>Утримання цвинтарів КП "Спеціалізовавна Агенція Ритуал"</t>
  </si>
  <si>
    <t>Утримання доріг КП "Павлоград-Світло"</t>
  </si>
  <si>
    <t xml:space="preserve">Утримання та поточний ремонт мереж зовнішнього освітлення КП "Павлоград - Світло" </t>
  </si>
  <si>
    <t>Оплата використаної  електроенергії  по зовнішньому освітленню міста КП "Павлоград Світло"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</si>
</sst>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0"/>
    <numFmt numFmtId="204" formatCode="[$-FC19]d\ mmmm\ yyyy\ &quot;г.&quot;"/>
    <numFmt numFmtId="205" formatCode="000000"/>
    <numFmt numFmtId="206" formatCode="#,##0_ ;\-#,##0\ "/>
    <numFmt numFmtId="207" formatCode="#,##0.00000"/>
  </numFmts>
  <fonts count="2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8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8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3" fontId="9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9" fillId="0" borderId="11" xfId="0" applyFont="1" applyFill="1" applyBorder="1" applyAlignment="1">
      <alignment/>
    </xf>
    <xf numFmtId="4" fontId="12" fillId="0" borderId="0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4" fontId="9" fillId="0" borderId="11" xfId="53" applyNumberFormat="1" applyFont="1" applyFill="1" applyBorder="1" applyAlignment="1">
      <alignment horizontal="left" vertical="center" wrapText="1"/>
      <protection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4" fontId="3" fillId="0" borderId="0" xfId="0" applyNumberFormat="1" applyFont="1" applyFill="1" applyAlignment="1">
      <alignment/>
    </xf>
    <xf numFmtId="0" fontId="9" fillId="0" borderId="11" xfId="0" applyFont="1" applyBorder="1" applyAlignment="1">
      <alignment horizontal="justify" vertical="center" wrapText="1"/>
    </xf>
    <xf numFmtId="0" fontId="5" fillId="0" borderId="11" xfId="0" applyFont="1" applyFill="1" applyBorder="1" applyAlignment="1">
      <alignment/>
    </xf>
    <xf numFmtId="4" fontId="12" fillId="0" borderId="11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198" fontId="5" fillId="0" borderId="11" xfId="0" applyNumberFormat="1" applyFont="1" applyFill="1" applyBorder="1" applyAlignment="1">
      <alignment horizontal="center" vertical="center"/>
    </xf>
    <xf numFmtId="198" fontId="9" fillId="0" borderId="11" xfId="0" applyNumberFormat="1" applyFont="1" applyFill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 wrapText="1"/>
    </xf>
    <xf numFmtId="196" fontId="9" fillId="0" borderId="12" xfId="0" applyNumberFormat="1" applyFont="1" applyBorder="1" applyAlignment="1">
      <alignment horizontal="center" vertical="center"/>
    </xf>
    <xf numFmtId="196" fontId="5" fillId="0" borderId="12" xfId="0" applyNumberFormat="1" applyFont="1" applyBorder="1" applyAlignment="1">
      <alignment horizontal="center" vertical="center"/>
    </xf>
    <xf numFmtId="0" fontId="9" fillId="0" borderId="11" xfId="0" applyFont="1" applyFill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00203 заг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view="pageBreakPreview" zoomScale="71" zoomScaleNormal="85" zoomScaleSheetLayoutView="71" zoomScalePageLayoutView="0" workbookViewId="0" topLeftCell="A1">
      <selection activeCell="X10" sqref="X10:X11"/>
    </sheetView>
  </sheetViews>
  <sheetFormatPr defaultColWidth="9.140625" defaultRowHeight="12.75"/>
  <cols>
    <col min="1" max="1" width="5.00390625" style="1" customWidth="1"/>
    <col min="2" max="2" width="50.57421875" style="1" customWidth="1"/>
    <col min="3" max="3" width="15.00390625" style="1" hidden="1" customWidth="1"/>
    <col min="4" max="4" width="18.57421875" style="1" customWidth="1"/>
    <col min="5" max="5" width="16.00390625" style="1" hidden="1" customWidth="1"/>
    <col min="6" max="6" width="18.57421875" style="1" customWidth="1"/>
    <col min="7" max="7" width="15.8515625" style="1" customWidth="1"/>
    <col min="8" max="8" width="19.8515625" style="1" customWidth="1"/>
    <col min="9" max="9" width="0.2890625" style="1" hidden="1" customWidth="1"/>
    <col min="10" max="13" width="9.140625" style="1" hidden="1" customWidth="1"/>
    <col min="14" max="14" width="13.140625" style="1" customWidth="1"/>
    <col min="15" max="16384" width="9.140625" style="1" customWidth="1"/>
  </cols>
  <sheetData>
    <row r="1" ht="20.25">
      <c r="H1" s="18">
        <v>14</v>
      </c>
    </row>
    <row r="2" spans="1:8" ht="27.75" customHeight="1">
      <c r="A2" s="50" t="s">
        <v>16</v>
      </c>
      <c r="B2" s="50"/>
      <c r="C2" s="50"/>
      <c r="D2" s="50"/>
      <c r="E2" s="50"/>
      <c r="F2" s="50"/>
      <c r="G2" s="50"/>
      <c r="H2" s="52"/>
    </row>
    <row r="3" spans="1:8" ht="18.75">
      <c r="A3" s="50" t="s">
        <v>19</v>
      </c>
      <c r="B3" s="50"/>
      <c r="C3" s="50"/>
      <c r="D3" s="50"/>
      <c r="E3" s="50"/>
      <c r="F3" s="50"/>
      <c r="G3" s="50"/>
      <c r="H3" s="52"/>
    </row>
    <row r="4" spans="1:8" ht="21" customHeight="1">
      <c r="A4" s="50"/>
      <c r="B4" s="50"/>
      <c r="C4" s="50"/>
      <c r="D4" s="50"/>
      <c r="E4" s="50"/>
      <c r="F4" s="50"/>
      <c r="G4" s="50"/>
      <c r="H4" s="51"/>
    </row>
    <row r="5" spans="1:8" ht="21" customHeight="1">
      <c r="A5" s="4"/>
      <c r="B5" s="4"/>
      <c r="C5" s="4"/>
      <c r="D5" s="4"/>
      <c r="E5" s="4"/>
      <c r="F5" s="4"/>
      <c r="G5" s="4"/>
      <c r="H5" s="42" t="s">
        <v>8</v>
      </c>
    </row>
    <row r="6" spans="1:8" ht="83.25" customHeight="1">
      <c r="A6" s="10" t="s">
        <v>2</v>
      </c>
      <c r="B6" s="11" t="s">
        <v>0</v>
      </c>
      <c r="C6" s="12" t="s">
        <v>5</v>
      </c>
      <c r="D6" s="20" t="s">
        <v>20</v>
      </c>
      <c r="E6" s="11" t="s">
        <v>3</v>
      </c>
      <c r="F6" s="20" t="s">
        <v>21</v>
      </c>
      <c r="G6" s="20" t="s">
        <v>10</v>
      </c>
      <c r="H6" s="21" t="s">
        <v>7</v>
      </c>
    </row>
    <row r="7" spans="1:8" s="2" customFormat="1" ht="48.75" customHeight="1">
      <c r="A7" s="6">
        <v>1</v>
      </c>
      <c r="B7" s="7" t="s">
        <v>14</v>
      </c>
      <c r="C7" s="9"/>
      <c r="D7" s="19">
        <v>580000</v>
      </c>
      <c r="E7" s="16"/>
      <c r="F7" s="13">
        <v>580000</v>
      </c>
      <c r="G7" s="13">
        <f aca="true" t="shared" si="0" ref="G7:G17">--F7-D7</f>
        <v>0</v>
      </c>
      <c r="H7" s="33">
        <f aca="true" t="shared" si="1" ref="H7:H17">F7/D7*100</f>
        <v>100</v>
      </c>
    </row>
    <row r="8" spans="1:8" s="2" customFormat="1" ht="35.25" customHeight="1">
      <c r="A8" s="39">
        <v>2</v>
      </c>
      <c r="B8" s="26" t="s">
        <v>1</v>
      </c>
      <c r="C8" s="8">
        <v>507000</v>
      </c>
      <c r="D8" s="16">
        <v>49665</v>
      </c>
      <c r="E8" s="16"/>
      <c r="F8" s="16">
        <v>16939.22</v>
      </c>
      <c r="G8" s="13">
        <f t="shared" si="0"/>
        <v>-32725.78</v>
      </c>
      <c r="H8" s="47">
        <f t="shared" si="1"/>
        <v>34.10695660928219</v>
      </c>
    </row>
    <row r="9" spans="1:8" s="2" customFormat="1" ht="37.5" customHeight="1">
      <c r="A9" s="6">
        <v>3</v>
      </c>
      <c r="B9" s="35" t="s">
        <v>24</v>
      </c>
      <c r="C9" s="8">
        <v>40000</v>
      </c>
      <c r="D9" s="16">
        <v>1065770</v>
      </c>
      <c r="E9" s="17"/>
      <c r="F9" s="15">
        <v>461440.87</v>
      </c>
      <c r="G9" s="13">
        <f t="shared" si="0"/>
        <v>-604329.13</v>
      </c>
      <c r="H9" s="47">
        <f t="shared" si="1"/>
        <v>43.29647766403633</v>
      </c>
    </row>
    <row r="10" spans="1:8" s="2" customFormat="1" ht="58.5" customHeight="1">
      <c r="A10" s="39">
        <v>4</v>
      </c>
      <c r="B10" s="26" t="s">
        <v>11</v>
      </c>
      <c r="C10" s="8">
        <v>940675</v>
      </c>
      <c r="D10" s="16">
        <v>367401</v>
      </c>
      <c r="E10" s="17"/>
      <c r="F10" s="16">
        <v>326506.68</v>
      </c>
      <c r="G10" s="13">
        <f t="shared" si="0"/>
        <v>-40894.32000000001</v>
      </c>
      <c r="H10" s="47">
        <f t="shared" si="1"/>
        <v>88.86929540202667</v>
      </c>
    </row>
    <row r="11" spans="1:9" s="2" customFormat="1" ht="37.5">
      <c r="A11" s="6">
        <v>5</v>
      </c>
      <c r="B11" s="26" t="s">
        <v>13</v>
      </c>
      <c r="C11" s="8">
        <v>120000</v>
      </c>
      <c r="D11" s="16">
        <v>257231</v>
      </c>
      <c r="E11" s="16"/>
      <c r="F11" s="16">
        <v>233181.58</v>
      </c>
      <c r="G11" s="13">
        <f t="shared" si="0"/>
        <v>-24049.420000000013</v>
      </c>
      <c r="H11" s="47">
        <f t="shared" si="1"/>
        <v>90.65065252632847</v>
      </c>
      <c r="I11" s="34"/>
    </row>
    <row r="12" spans="1:8" s="3" customFormat="1" ht="39" customHeight="1">
      <c r="A12" s="39">
        <v>6</v>
      </c>
      <c r="B12" s="26" t="s">
        <v>4</v>
      </c>
      <c r="C12" s="9">
        <v>6622000</v>
      </c>
      <c r="D12" s="16">
        <v>10764164.86</v>
      </c>
      <c r="E12" s="16"/>
      <c r="F12" s="16">
        <v>7457543.88</v>
      </c>
      <c r="G12" s="13">
        <f t="shared" si="0"/>
        <v>-3306620.9799999995</v>
      </c>
      <c r="H12" s="47">
        <f t="shared" si="1"/>
        <v>69.28121203078639</v>
      </c>
    </row>
    <row r="13" spans="1:13" s="2" customFormat="1" ht="45.75" customHeight="1">
      <c r="A13" s="39">
        <v>7</v>
      </c>
      <c r="B13" s="26" t="s">
        <v>6</v>
      </c>
      <c r="C13" s="8">
        <v>203000</v>
      </c>
      <c r="D13" s="16">
        <v>1087915</v>
      </c>
      <c r="E13" s="16"/>
      <c r="F13" s="16">
        <v>942267.21</v>
      </c>
      <c r="G13" s="13">
        <f t="shared" si="0"/>
        <v>-145647.79000000004</v>
      </c>
      <c r="H13" s="47">
        <f t="shared" si="1"/>
        <v>86.61220867439093</v>
      </c>
      <c r="M13" s="2" t="s">
        <v>12</v>
      </c>
    </row>
    <row r="14" spans="1:8" s="2" customFormat="1" ht="45.75" customHeight="1">
      <c r="A14" s="39">
        <v>8</v>
      </c>
      <c r="B14" s="49" t="s">
        <v>25</v>
      </c>
      <c r="C14" s="8"/>
      <c r="D14" s="15">
        <f>648675+335095</f>
        <v>983770</v>
      </c>
      <c r="E14" s="16"/>
      <c r="F14" s="16">
        <f>42172.93+158238.9+181831.26</f>
        <v>382243.08999999997</v>
      </c>
      <c r="G14" s="13">
        <f>--F14-D14</f>
        <v>-601526.91</v>
      </c>
      <c r="H14" s="47">
        <f>F14/D14*100</f>
        <v>38.854924423391644</v>
      </c>
    </row>
    <row r="15" spans="1:8" s="2" customFormat="1" ht="56.25" customHeight="1">
      <c r="A15" s="39">
        <v>9</v>
      </c>
      <c r="B15" s="49" t="s">
        <v>26</v>
      </c>
      <c r="C15" s="8"/>
      <c r="D15" s="15">
        <f>1437323+740187</f>
        <v>2177510</v>
      </c>
      <c r="E15" s="16"/>
      <c r="F15" s="16">
        <f>120761.91+434504.41+622556.56</f>
        <v>1177822.88</v>
      </c>
      <c r="G15" s="13">
        <f>--F15-D15</f>
        <v>-999687.1200000001</v>
      </c>
      <c r="H15" s="47">
        <f>F15/D15*100</f>
        <v>54.09035457931306</v>
      </c>
    </row>
    <row r="16" spans="1:8" s="2" customFormat="1" ht="60" customHeight="1">
      <c r="A16" s="39">
        <v>10</v>
      </c>
      <c r="B16" s="49" t="s">
        <v>27</v>
      </c>
      <c r="C16" s="8"/>
      <c r="D16" s="15">
        <f>2076190+900360</f>
        <v>2976550</v>
      </c>
      <c r="E16" s="16"/>
      <c r="F16" s="53">
        <f>1094873.95+984367.58</f>
        <v>2079241.5299999998</v>
      </c>
      <c r="G16" s="13">
        <f>--F16-D16</f>
        <v>-897308.4700000002</v>
      </c>
      <c r="H16" s="47">
        <f>F16/D16*100</f>
        <v>69.85407703549411</v>
      </c>
    </row>
    <row r="17" spans="1:9" s="2" customFormat="1" ht="36.75" customHeight="1">
      <c r="A17" s="37"/>
      <c r="B17" s="37" t="s">
        <v>9</v>
      </c>
      <c r="C17" s="8"/>
      <c r="D17" s="14">
        <f>SUM(D7:D16)</f>
        <v>20309976.86</v>
      </c>
      <c r="E17" s="14"/>
      <c r="F17" s="14">
        <f>SUM(F7:F16)</f>
        <v>13657186.94</v>
      </c>
      <c r="G17" s="46">
        <f t="shared" si="0"/>
        <v>-6652789.92</v>
      </c>
      <c r="H17" s="48">
        <f t="shared" si="1"/>
        <v>67.24373461447655</v>
      </c>
      <c r="I17" s="34"/>
    </row>
    <row r="18" spans="1:8" s="2" customFormat="1" ht="16.5" customHeight="1">
      <c r="A18" s="23"/>
      <c r="B18" s="23"/>
      <c r="C18" s="24"/>
      <c r="D18" s="25"/>
      <c r="E18" s="25"/>
      <c r="F18" s="24"/>
      <c r="G18" s="25"/>
      <c r="H18" s="43" t="s">
        <v>18</v>
      </c>
    </row>
    <row r="19" spans="1:8" s="2" customFormat="1" ht="16.5" customHeight="1">
      <c r="A19" s="50" t="s">
        <v>17</v>
      </c>
      <c r="B19" s="50"/>
      <c r="C19" s="50"/>
      <c r="D19" s="50"/>
      <c r="E19" s="50"/>
      <c r="F19" s="50"/>
      <c r="G19" s="50"/>
      <c r="H19" s="52"/>
    </row>
    <row r="20" spans="1:8" s="2" customFormat="1" ht="16.5" customHeight="1">
      <c r="A20" s="50" t="s">
        <v>22</v>
      </c>
      <c r="B20" s="50"/>
      <c r="C20" s="50"/>
      <c r="D20" s="50"/>
      <c r="E20" s="50"/>
      <c r="F20" s="50"/>
      <c r="G20" s="50"/>
      <c r="H20" s="50"/>
    </row>
    <row r="21" spans="1:8" s="2" customFormat="1" ht="16.5" customHeight="1">
      <c r="A21" s="50"/>
      <c r="B21" s="50"/>
      <c r="C21" s="50"/>
      <c r="D21" s="50"/>
      <c r="E21" s="50"/>
      <c r="F21" s="50"/>
      <c r="G21" s="50"/>
      <c r="H21" s="51"/>
    </row>
    <row r="22" spans="1:8" s="2" customFormat="1" ht="16.5" customHeight="1">
      <c r="A22" s="27"/>
      <c r="B22" s="27"/>
      <c r="C22" s="27"/>
      <c r="D22" s="27"/>
      <c r="E22" s="27"/>
      <c r="F22" s="27"/>
      <c r="G22" s="27"/>
      <c r="H22" s="28" t="s">
        <v>8</v>
      </c>
    </row>
    <row r="23" spans="1:8" ht="75" customHeight="1">
      <c r="A23" s="5" t="s">
        <v>2</v>
      </c>
      <c r="B23" s="29" t="s">
        <v>0</v>
      </c>
      <c r="C23" s="30" t="s">
        <v>5</v>
      </c>
      <c r="D23" s="31" t="s">
        <v>20</v>
      </c>
      <c r="E23" s="29" t="s">
        <v>3</v>
      </c>
      <c r="F23" s="31" t="s">
        <v>21</v>
      </c>
      <c r="G23" s="31" t="s">
        <v>10</v>
      </c>
      <c r="H23" s="32" t="s">
        <v>7</v>
      </c>
    </row>
    <row r="24" spans="1:14" s="2" customFormat="1" ht="40.5" customHeight="1">
      <c r="A24" s="6">
        <v>1</v>
      </c>
      <c r="B24" s="26" t="s">
        <v>15</v>
      </c>
      <c r="C24" s="22"/>
      <c r="D24" s="15">
        <v>2518789</v>
      </c>
      <c r="E24" s="15"/>
      <c r="F24" s="15">
        <v>487907.4</v>
      </c>
      <c r="G24" s="13">
        <f>--F24-D24</f>
        <v>-2030881.6</v>
      </c>
      <c r="H24" s="45">
        <f>F24/D24*100</f>
        <v>19.370713465875863</v>
      </c>
      <c r="N24" s="2" t="s">
        <v>12</v>
      </c>
    </row>
    <row r="25" spans="1:8" s="2" customFormat="1" ht="81.75" customHeight="1">
      <c r="A25" s="6">
        <v>2</v>
      </c>
      <c r="B25" s="26" t="s">
        <v>23</v>
      </c>
      <c r="C25" s="22"/>
      <c r="D25" s="15">
        <v>100000</v>
      </c>
      <c r="E25" s="15"/>
      <c r="F25" s="15">
        <v>0</v>
      </c>
      <c r="G25" s="13">
        <f>--F25-D25</f>
        <v>-100000</v>
      </c>
      <c r="H25" s="45">
        <f>F25/D25*100</f>
        <v>0</v>
      </c>
    </row>
    <row r="26" spans="1:8" s="2" customFormat="1" ht="18.75">
      <c r="A26" s="38"/>
      <c r="B26" s="38" t="s">
        <v>9</v>
      </c>
      <c r="C26" s="36"/>
      <c r="D26" s="41">
        <f>SUM(D24:D25)</f>
        <v>2618789</v>
      </c>
      <c r="E26" s="40"/>
      <c r="F26" s="41">
        <f>SUM(F24:F24)</f>
        <v>487907.4</v>
      </c>
      <c r="G26" s="46">
        <f>--F26-D26</f>
        <v>-2130881.6</v>
      </c>
      <c r="H26" s="44">
        <f>F26/D26*100</f>
        <v>18.631031366024526</v>
      </c>
    </row>
    <row r="27" s="2" customFormat="1" ht="15.75"/>
    <row r="28" s="2" customFormat="1" ht="15.75"/>
    <row r="29" s="2" customFormat="1" ht="15.75"/>
    <row r="30" s="2" customFormat="1" ht="15.75"/>
    <row r="31" s="2" customFormat="1" ht="15.75"/>
    <row r="32" s="2" customFormat="1" ht="15.75"/>
    <row r="33" s="2" customFormat="1" ht="15.75"/>
    <row r="34" s="2" customFormat="1" ht="15.75"/>
    <row r="35" s="2" customFormat="1" ht="15.75"/>
    <row r="36" s="2" customFormat="1" ht="15.75"/>
    <row r="37" s="2" customFormat="1" ht="15.75"/>
    <row r="38" s="2" customFormat="1" ht="15.75"/>
    <row r="39" s="2" customFormat="1" ht="15.75"/>
    <row r="40" s="2" customFormat="1" ht="15.75"/>
    <row r="41" s="2" customFormat="1" ht="15.75"/>
    <row r="42" s="2" customFormat="1" ht="15.75"/>
    <row r="43" s="2" customFormat="1" ht="15.75"/>
    <row r="44" s="2" customFormat="1" ht="15.75"/>
    <row r="45" s="2" customFormat="1" ht="15.75"/>
    <row r="46" s="2" customFormat="1" ht="15.75"/>
    <row r="47" s="2" customFormat="1" ht="15.75"/>
    <row r="48" s="2" customFormat="1" ht="15.75"/>
    <row r="49" s="2" customFormat="1" ht="15.75"/>
    <row r="50" s="2" customFormat="1" ht="15.75"/>
    <row r="51" s="2" customFormat="1" ht="15.75"/>
    <row r="52" s="2" customFormat="1" ht="15.75"/>
    <row r="53" s="2" customFormat="1" ht="15.75"/>
    <row r="54" s="2" customFormat="1" ht="15.75"/>
    <row r="55" s="2" customFormat="1" ht="15.75"/>
    <row r="56" s="2" customFormat="1" ht="15.75"/>
    <row r="57" s="2" customFormat="1" ht="15.75"/>
    <row r="58" s="2" customFormat="1" ht="15.75"/>
    <row r="59" s="2" customFormat="1" ht="15.75"/>
    <row r="60" s="2" customFormat="1" ht="15.75"/>
    <row r="61" s="2" customFormat="1" ht="15.75"/>
    <row r="62" s="2" customFormat="1" ht="15.75"/>
    <row r="63" s="2" customFormat="1" ht="15.75"/>
    <row r="64" s="2" customFormat="1" ht="15.75"/>
    <row r="65" s="2" customFormat="1" ht="15.75"/>
    <row r="66" s="2" customFormat="1" ht="15.75"/>
    <row r="67" s="2" customFormat="1" ht="15.75"/>
    <row r="68" s="2" customFormat="1" ht="15.75"/>
    <row r="69" s="2" customFormat="1" ht="15.75"/>
    <row r="70" s="2" customFormat="1" ht="15.75"/>
    <row r="71" s="2" customFormat="1" ht="15.75"/>
    <row r="72" s="2" customFormat="1" ht="15.75"/>
    <row r="73" s="2" customFormat="1" ht="15.75"/>
    <row r="74" s="2" customFormat="1" ht="15.75"/>
    <row r="75" s="2" customFormat="1" ht="15.75"/>
    <row r="76" s="2" customFormat="1" ht="15.75"/>
    <row r="77" s="2" customFormat="1" ht="15.75"/>
    <row r="78" s="2" customFormat="1" ht="15.75"/>
    <row r="79" s="2" customFormat="1" ht="15.75"/>
    <row r="80" s="2" customFormat="1" ht="15.75"/>
    <row r="81" s="2" customFormat="1" ht="15.75"/>
    <row r="82" s="2" customFormat="1" ht="15.75"/>
    <row r="83" s="2" customFormat="1" ht="15.75"/>
    <row r="84" s="2" customFormat="1" ht="15.75"/>
    <row r="85" s="2" customFormat="1" ht="15.75"/>
    <row r="86" s="2" customFormat="1" ht="15.75"/>
    <row r="87" s="2" customFormat="1" ht="15.75"/>
    <row r="88" s="2" customFormat="1" ht="15.75"/>
    <row r="89" s="2" customFormat="1" ht="15.75"/>
    <row r="90" s="2" customFormat="1" ht="15.75"/>
    <row r="91" s="2" customFormat="1" ht="15.75"/>
    <row r="92" s="2" customFormat="1" ht="15.75"/>
    <row r="93" s="2" customFormat="1" ht="15.75"/>
    <row r="94" s="2" customFormat="1" ht="15.75"/>
    <row r="95" s="2" customFormat="1" ht="15.75"/>
    <row r="96" s="2" customFormat="1" ht="15.75"/>
    <row r="97" s="2" customFormat="1" ht="15.75"/>
    <row r="98" s="2" customFormat="1" ht="15.75"/>
    <row r="99" s="2" customFormat="1" ht="15.75"/>
    <row r="100" s="2" customFormat="1" ht="15.75"/>
    <row r="101" s="2" customFormat="1" ht="15.75"/>
    <row r="102" s="2" customFormat="1" ht="15.75"/>
    <row r="103" s="2" customFormat="1" ht="15.75"/>
    <row r="104" s="2" customFormat="1" ht="15.75"/>
    <row r="105" s="2" customFormat="1" ht="15.75"/>
    <row r="106" s="2" customFormat="1" ht="15.75"/>
    <row r="107" s="2" customFormat="1" ht="15.75"/>
    <row r="108" s="2" customFormat="1" ht="15.75"/>
    <row r="109" s="2" customFormat="1" ht="15.75"/>
    <row r="110" s="2" customFormat="1" ht="15.75"/>
    <row r="111" s="2" customFormat="1" ht="15.75"/>
    <row r="112" s="2" customFormat="1" ht="15.75"/>
    <row r="113" s="2" customFormat="1" ht="15.75"/>
    <row r="114" s="2" customFormat="1" ht="15.75"/>
    <row r="115" s="2" customFormat="1" ht="15.75"/>
    <row r="116" s="2" customFormat="1" ht="15.75"/>
    <row r="117" s="2" customFormat="1" ht="15.75"/>
    <row r="118" s="2" customFormat="1" ht="15.75"/>
    <row r="119" s="2" customFormat="1" ht="15.75"/>
    <row r="120" s="2" customFormat="1" ht="15.75"/>
    <row r="121" s="2" customFormat="1" ht="15.75"/>
    <row r="122" s="2" customFormat="1" ht="15.75"/>
    <row r="123" s="2" customFormat="1" ht="15.75"/>
    <row r="124" s="2" customFormat="1" ht="15.75"/>
    <row r="125" s="2" customFormat="1" ht="15.75"/>
    <row r="126" s="2" customFormat="1" ht="15.75"/>
    <row r="127" s="2" customFormat="1" ht="15.75"/>
    <row r="128" s="2" customFormat="1" ht="15.75"/>
    <row r="129" s="2" customFormat="1" ht="15.75"/>
    <row r="130" s="2" customFormat="1" ht="15.75"/>
    <row r="131" s="2" customFormat="1" ht="15.75"/>
    <row r="132" s="2" customFormat="1" ht="15.75"/>
    <row r="133" s="2" customFormat="1" ht="15.75"/>
    <row r="134" s="2" customFormat="1" ht="15.75"/>
    <row r="135" s="2" customFormat="1" ht="15.75"/>
    <row r="136" s="2" customFormat="1" ht="15.75"/>
    <row r="137" s="2" customFormat="1" ht="15.75"/>
    <row r="138" s="2" customFormat="1" ht="15.75"/>
    <row r="139" s="2" customFormat="1" ht="15.75"/>
    <row r="140" s="2" customFormat="1" ht="15.75"/>
    <row r="141" s="2" customFormat="1" ht="15.75"/>
    <row r="142" s="2" customFormat="1" ht="15.75"/>
    <row r="143" s="2" customFormat="1" ht="15.75"/>
    <row r="144" s="2" customFormat="1" ht="15.75"/>
    <row r="145" s="2" customFormat="1" ht="15.75"/>
    <row r="146" s="2" customFormat="1" ht="15.75"/>
    <row r="147" s="2" customFormat="1" ht="15.75"/>
    <row r="148" s="2" customFormat="1" ht="15.75"/>
    <row r="149" s="2" customFormat="1" ht="15.75"/>
    <row r="150" s="2" customFormat="1" ht="15.75"/>
    <row r="151" s="2" customFormat="1" ht="15.75"/>
    <row r="152" s="2" customFormat="1" ht="15.75"/>
    <row r="153" s="2" customFormat="1" ht="15.75"/>
    <row r="154" s="2" customFormat="1" ht="15.75"/>
    <row r="155" s="2" customFormat="1" ht="15.75"/>
    <row r="156" s="2" customFormat="1" ht="15.75"/>
  </sheetData>
  <sheetProtection/>
  <mergeCells count="6">
    <mergeCell ref="A20:H20"/>
    <mergeCell ref="A21:H21"/>
    <mergeCell ref="A2:H2"/>
    <mergeCell ref="A3:H3"/>
    <mergeCell ref="A4:H4"/>
    <mergeCell ref="A19:H19"/>
  </mergeCells>
  <printOptions/>
  <pageMargins left="0.31496062992125984" right="0.2362204724409449" top="0" bottom="0.1968503937007874" header="0.1968503937007874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Бондарчук</cp:lastModifiedBy>
  <cp:lastPrinted>2022-04-19T07:44:48Z</cp:lastPrinted>
  <dcterms:created xsi:type="dcterms:W3CDTF">1996-10-08T23:32:33Z</dcterms:created>
  <dcterms:modified xsi:type="dcterms:W3CDTF">2022-04-19T07:44:58Z</dcterms:modified>
  <cp:category/>
  <cp:version/>
  <cp:contentType/>
  <cp:contentStatus/>
</cp:coreProperties>
</file>