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" windowWidth="11340" windowHeight="6540" tabRatio="598" activeTab="0"/>
  </bookViews>
  <sheets>
    <sheet name="І півріччя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<sst xmlns="http://schemas.openxmlformats.org/spreadsheetml/2006/main" count="35" uniqueCount="32">
  <si>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КЕКВ</t>
  </si>
  <si>
    <t>Заробітна плата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</si>
  <si>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</si>
  <si>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</si>
  <si>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</si>
  <si>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</si>
  <si>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</si>
  <si>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</si>
  <si>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РАЗОМ</t>
  </si>
  <si>
    <t>% виконання</t>
  </si>
  <si>
    <t>Поточні видатки</t>
  </si>
  <si>
    <t>Порівняльний аналіз</t>
  </si>
  <si>
    <t xml:space="preserve">Назва статей видатків </t>
  </si>
  <si>
    <t>Оплата послуг (крім комунальних)</t>
  </si>
  <si>
    <t>Інші видатки</t>
  </si>
  <si>
    <t>Використання товарів і послуг</t>
  </si>
  <si>
    <t>Інші виплати населенню</t>
  </si>
  <si>
    <t>План</t>
  </si>
  <si>
    <t xml:space="preserve">Виконано </t>
  </si>
  <si>
    <t>Крім того бюджет розвитку</t>
  </si>
  <si>
    <t>Придбання обладнання</t>
  </si>
  <si>
    <t>Капітальний ремонт</t>
  </si>
  <si>
    <t>Окремі заходи по реалізації регіональних програм</t>
  </si>
  <si>
    <t>Нарахування на оплату праці</t>
  </si>
  <si>
    <t>Предмети, матеріали, інвентар</t>
  </si>
  <si>
    <t>тис.грн</t>
  </si>
  <si>
    <t>Оплаьа інших енергоносіїв та інших комунальних послуг</t>
  </si>
  <si>
    <t>2021 рік</t>
  </si>
  <si>
    <t>2022 рік</t>
  </si>
  <si>
    <t>Відхилення 2022 року до 2021 року</t>
  </si>
  <si>
    <t xml:space="preserve">виконання загального фонду бюджету Павлоградської міської територіальної громади  по галузі "Державне управління" </t>
  </si>
  <si>
    <t>за І квартал 2021-2022 років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</si>
</sst>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0.00"/>
    <numFmt numFmtId="192" formatCode="#0.0"/>
    <numFmt numFmtId="193" formatCode="#0"/>
  </numFmts>
  <fonts count="12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18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justify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" xfId="0" applyFont="1" applyBorder="1" applyAlignment="1">
      <alignment/>
    </xf>
    <xf numFmtId="184" fontId="8" fillId="0" borderId="1" xfId="0" applyNumberFormat="1" applyFont="1" applyBorder="1" applyAlignment="1">
      <alignment horizontal="center" vertical="center"/>
    </xf>
    <xf numFmtId="192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11" fillId="0" borderId="0" xfId="0" applyFont="1" applyAlignment="1">
      <alignment/>
    </xf>
    <xf numFmtId="0" fontId="9" fillId="0" borderId="1" xfId="0" applyFont="1" applyBorder="1" applyAlignment="1">
      <alignment wrapText="1"/>
    </xf>
    <xf numFmtId="184" fontId="9" fillId="0" borderId="1" xfId="0" applyNumberFormat="1" applyFont="1" applyBorder="1" applyAlignment="1">
      <alignment horizontal="center" vertical="center" wrapText="1"/>
    </xf>
    <xf numFmtId="184" fontId="9" fillId="0" borderId="1" xfId="0" applyNumberFormat="1" applyFont="1" applyBorder="1" applyAlignment="1">
      <alignment horizontal="center"/>
    </xf>
    <xf numFmtId="184" fontId="9" fillId="0" borderId="1" xfId="0" applyNumberFormat="1" applyFont="1" applyBorder="1" applyAlignment="1">
      <alignment/>
    </xf>
    <xf numFmtId="1" fontId="9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center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75" zoomScaleNormal="75" workbookViewId="0" topLeftCell="A1">
      <selection activeCell="E26" sqref="E26"/>
    </sheetView>
  </sheetViews>
  <sheetFormatPr defaultColWidth="9.00390625" defaultRowHeight="12.75"/>
  <cols>
    <col min="1" max="1" width="10.375" style="0" bestFit="1" customWidth="1"/>
    <col min="2" max="2" width="53.375" style="0" customWidth="1"/>
    <col min="3" max="3" width="18.375" style="0" customWidth="1"/>
    <col min="4" max="4" width="20.00390625" style="0" customWidth="1"/>
    <col min="5" max="5" width="17.125" style="0" bestFit="1" customWidth="1"/>
    <col min="6" max="6" width="23.375" style="0" customWidth="1"/>
    <col min="7" max="7" width="21.00390625" style="0" customWidth="1"/>
    <col min="8" max="8" width="17.125" style="0" bestFit="1" customWidth="1"/>
    <col min="9" max="9" width="22.00390625" style="0" customWidth="1"/>
  </cols>
  <sheetData>
    <row r="1" spans="1:9" ht="27">
      <c r="A1" s="4"/>
      <c r="B1" s="4"/>
      <c r="C1" s="4"/>
      <c r="D1" s="4"/>
      <c r="E1" s="4"/>
      <c r="F1" s="4"/>
      <c r="G1" s="4"/>
      <c r="H1" s="4"/>
      <c r="I1" s="20">
        <v>6</v>
      </c>
    </row>
    <row r="2" spans="1:9" ht="22.5">
      <c r="A2" s="26" t="s">
        <v>11</v>
      </c>
      <c r="B2" s="26"/>
      <c r="C2" s="26"/>
      <c r="D2" s="26"/>
      <c r="E2" s="26"/>
      <c r="F2" s="26"/>
      <c r="G2" s="26"/>
      <c r="H2" s="26"/>
      <c r="I2" s="26"/>
    </row>
    <row r="3" spans="1:9" ht="52.5" customHeight="1">
      <c r="A3" s="27" t="s">
        <v>30</v>
      </c>
      <c r="B3" s="27"/>
      <c r="C3" s="27"/>
      <c r="D3" s="27"/>
      <c r="E3" s="27"/>
      <c r="F3" s="27"/>
      <c r="G3" s="27"/>
      <c r="H3" s="27"/>
      <c r="I3" s="27"/>
    </row>
    <row r="4" spans="1:9" ht="30" customHeight="1">
      <c r="A4" s="33" t="s">
        <v>31</v>
      </c>
      <c r="B4" s="33"/>
      <c r="C4" s="33"/>
      <c r="D4" s="33"/>
      <c r="E4" s="33"/>
      <c r="F4" s="33"/>
      <c r="G4" s="33"/>
      <c r="H4" s="33"/>
      <c r="I4" s="33"/>
    </row>
    <row r="5" spans="1:9" ht="46.5" customHeight="1">
      <c r="A5" s="4"/>
      <c r="B5" s="4"/>
      <c r="C5" s="4"/>
      <c r="D5" s="4"/>
      <c r="E5" s="4"/>
      <c r="F5" s="4"/>
      <c r="G5" s="4"/>
      <c r="H5" s="28" t="s">
        <v>25</v>
      </c>
      <c r="I5" s="28"/>
    </row>
    <row r="6" spans="1:9" ht="22.5" customHeight="1">
      <c r="A6" s="30" t="s">
        <v>0</v>
      </c>
      <c r="B6" s="31" t="s">
        <v>12</v>
      </c>
      <c r="C6" s="32" t="s">
        <v>27</v>
      </c>
      <c r="D6" s="32"/>
      <c r="E6" s="32"/>
      <c r="F6" s="32" t="s">
        <v>28</v>
      </c>
      <c r="G6" s="32"/>
      <c r="H6" s="32"/>
      <c r="I6" s="29" t="s">
        <v>29</v>
      </c>
    </row>
    <row r="7" spans="1:9" ht="45">
      <c r="A7" s="30"/>
      <c r="B7" s="31"/>
      <c r="C7" s="5" t="s">
        <v>17</v>
      </c>
      <c r="D7" s="5" t="s">
        <v>18</v>
      </c>
      <c r="E7" s="6" t="s">
        <v>9</v>
      </c>
      <c r="F7" s="5" t="s">
        <v>17</v>
      </c>
      <c r="G7" s="5" t="s">
        <v>18</v>
      </c>
      <c r="H7" s="6" t="s">
        <v>9</v>
      </c>
      <c r="I7" s="29"/>
    </row>
    <row r="8" spans="1:14" ht="29.25" customHeight="1">
      <c r="A8" s="7">
        <v>2000</v>
      </c>
      <c r="B8" s="7" t="s">
        <v>10</v>
      </c>
      <c r="C8" s="16">
        <f>C9+C10+C11+C14+C15+C21+C22+C23</f>
        <v>17289.932</v>
      </c>
      <c r="D8" s="16">
        <f>D9+D10+D11+D14+D15+D21+D22+D23</f>
        <v>16360.83125</v>
      </c>
      <c r="E8" s="8">
        <f>D8/C8*100</f>
        <v>94.62634815452137</v>
      </c>
      <c r="F8" s="8">
        <f>F9+F10+F11+F22+F23</f>
        <v>20335.188</v>
      </c>
      <c r="G8" s="8">
        <f>G9+G10+G11+G22+G23</f>
        <v>18467.74173</v>
      </c>
      <c r="H8" s="8">
        <f>G8/F8*100</f>
        <v>90.81667565601067</v>
      </c>
      <c r="I8" s="8">
        <f aca="true" t="shared" si="0" ref="I8:I22">G8-D8</f>
        <v>2106.9104800000023</v>
      </c>
      <c r="J8" s="1"/>
      <c r="K8" s="1"/>
      <c r="L8" s="18"/>
      <c r="M8" s="1"/>
      <c r="N8" s="1"/>
    </row>
    <row r="9" spans="1:12" ht="22.5">
      <c r="A9" s="7">
        <v>2111</v>
      </c>
      <c r="B9" s="7" t="s">
        <v>1</v>
      </c>
      <c r="C9" s="8">
        <v>12521.351</v>
      </c>
      <c r="D9" s="8">
        <v>12267.69177</v>
      </c>
      <c r="E9" s="8">
        <f aca="true" t="shared" si="1" ref="E9:E23">D9/C9*100</f>
        <v>97.97418641167394</v>
      </c>
      <c r="F9" s="22">
        <v>13535.813</v>
      </c>
      <c r="G9" s="22">
        <v>13282.99939</v>
      </c>
      <c r="H9" s="8">
        <f aca="true" t="shared" si="2" ref="H9:H23">G9/F9*100</f>
        <v>98.13226135733406</v>
      </c>
      <c r="I9" s="8">
        <f t="shared" si="0"/>
        <v>1015.3076200000014</v>
      </c>
      <c r="L9" s="19"/>
    </row>
    <row r="10" spans="1:14" ht="22.5">
      <c r="A10" s="7">
        <v>2120</v>
      </c>
      <c r="B10" s="7" t="s">
        <v>23</v>
      </c>
      <c r="C10" s="8">
        <v>2729.983</v>
      </c>
      <c r="D10" s="8">
        <v>2643.69667</v>
      </c>
      <c r="E10" s="8">
        <f t="shared" si="1"/>
        <v>96.83930888946927</v>
      </c>
      <c r="F10" s="22">
        <v>2988.035</v>
      </c>
      <c r="G10" s="22">
        <v>2930.86532</v>
      </c>
      <c r="H10" s="8">
        <f t="shared" si="2"/>
        <v>98.08671317437714</v>
      </c>
      <c r="I10" s="8">
        <f t="shared" si="0"/>
        <v>287.16865000000007</v>
      </c>
      <c r="J10" s="1"/>
      <c r="K10" s="1"/>
      <c r="L10" s="17"/>
      <c r="M10" s="1"/>
      <c r="N10" s="1"/>
    </row>
    <row r="11" spans="1:12" s="1" customFormat="1" ht="22.5">
      <c r="A11" s="7">
        <v>2200</v>
      </c>
      <c r="B11" s="7" t="s">
        <v>15</v>
      </c>
      <c r="C11" s="8">
        <f>C12+C13</f>
        <v>912.4169999999999</v>
      </c>
      <c r="D11" s="8">
        <f>D12+D13</f>
        <v>697.2558899999999</v>
      </c>
      <c r="E11" s="8">
        <f t="shared" si="1"/>
        <v>76.41855533160825</v>
      </c>
      <c r="F11" s="8">
        <f>F12+F13+F14+F15+F21</f>
        <v>3694.375</v>
      </c>
      <c r="G11" s="8">
        <f>G12+G13+G14+G15+G21</f>
        <v>2219.75802</v>
      </c>
      <c r="H11" s="8">
        <f t="shared" si="2"/>
        <v>60.084805142953826</v>
      </c>
      <c r="I11" s="8">
        <f t="shared" si="0"/>
        <v>1522.5021300000003</v>
      </c>
      <c r="L11" s="18"/>
    </row>
    <row r="12" spans="1:9" ht="22.5">
      <c r="A12" s="7">
        <v>2210</v>
      </c>
      <c r="B12" s="7" t="s">
        <v>24</v>
      </c>
      <c r="C12" s="8">
        <v>485.977</v>
      </c>
      <c r="D12" s="8">
        <v>386.69413</v>
      </c>
      <c r="E12" s="8">
        <f t="shared" si="1"/>
        <v>79.57045909580083</v>
      </c>
      <c r="F12" s="22">
        <v>606.046</v>
      </c>
      <c r="G12" s="22">
        <v>298.9543</v>
      </c>
      <c r="H12" s="8">
        <f t="shared" si="2"/>
        <v>49.32864832042452</v>
      </c>
      <c r="I12" s="8">
        <f t="shared" si="0"/>
        <v>-87.73982999999998</v>
      </c>
    </row>
    <row r="13" spans="1:14" s="1" customFormat="1" ht="22.5">
      <c r="A13" s="7">
        <v>2240</v>
      </c>
      <c r="B13" s="7" t="s">
        <v>13</v>
      </c>
      <c r="C13" s="8">
        <v>426.44</v>
      </c>
      <c r="D13" s="8">
        <v>310.56176</v>
      </c>
      <c r="E13" s="8">
        <f t="shared" si="1"/>
        <v>72.82660163211706</v>
      </c>
      <c r="F13" s="22">
        <v>1120.571</v>
      </c>
      <c r="G13" s="22">
        <v>322.28401</v>
      </c>
      <c r="H13" s="8">
        <f t="shared" si="2"/>
        <v>28.760695216992055</v>
      </c>
      <c r="I13" s="8">
        <f t="shared" si="0"/>
        <v>11.722250000000031</v>
      </c>
      <c r="J13"/>
      <c r="K13"/>
      <c r="L13"/>
      <c r="M13"/>
      <c r="N13"/>
    </row>
    <row r="14" spans="1:9" s="1" customFormat="1" ht="22.5">
      <c r="A14" s="7">
        <v>2250</v>
      </c>
      <c r="B14" s="7" t="s">
        <v>2</v>
      </c>
      <c r="C14" s="8">
        <v>24.583</v>
      </c>
      <c r="D14" s="8">
        <v>12.311</v>
      </c>
      <c r="E14" s="8">
        <f t="shared" si="1"/>
        <v>50.07932310946589</v>
      </c>
      <c r="F14" s="22">
        <v>36.647</v>
      </c>
      <c r="G14" s="22">
        <v>9.69013</v>
      </c>
      <c r="H14" s="8">
        <f t="shared" si="2"/>
        <v>26.441809697928893</v>
      </c>
      <c r="I14" s="8">
        <f t="shared" si="0"/>
        <v>-2.62087</v>
      </c>
    </row>
    <row r="15" spans="1:14" ht="22.5">
      <c r="A15" s="7">
        <v>2270</v>
      </c>
      <c r="B15" s="7" t="s">
        <v>3</v>
      </c>
      <c r="C15" s="16">
        <f>C16+C17+C18+C19+C20</f>
        <v>720.9731200000001</v>
      </c>
      <c r="D15" s="16">
        <f>D16+D17+D18+D19+D20</f>
        <v>546.9058400000001</v>
      </c>
      <c r="E15" s="8">
        <f t="shared" si="1"/>
        <v>75.85662000824664</v>
      </c>
      <c r="F15" s="8">
        <f>F16+F17+F18+F19+F20</f>
        <v>1243.532</v>
      </c>
      <c r="G15" s="8">
        <f>G16+G17+G18+G19+G20</f>
        <v>905.44069</v>
      </c>
      <c r="H15" s="8">
        <f t="shared" si="2"/>
        <v>72.81201368360445</v>
      </c>
      <c r="I15" s="8">
        <f t="shared" si="0"/>
        <v>358.5348499999999</v>
      </c>
      <c r="J15" s="1"/>
      <c r="K15" s="1"/>
      <c r="L15" s="1"/>
      <c r="M15" s="1"/>
      <c r="N15" s="1"/>
    </row>
    <row r="16" spans="1:9" ht="22.5">
      <c r="A16" s="7">
        <v>2271</v>
      </c>
      <c r="B16" s="7" t="s">
        <v>4</v>
      </c>
      <c r="C16" s="8">
        <v>484.863</v>
      </c>
      <c r="D16" s="8">
        <v>424.9483</v>
      </c>
      <c r="E16" s="8">
        <f t="shared" si="1"/>
        <v>87.64296306379327</v>
      </c>
      <c r="F16" s="22">
        <v>920.824</v>
      </c>
      <c r="G16" s="22">
        <v>714.33199</v>
      </c>
      <c r="H16" s="8">
        <f t="shared" si="2"/>
        <v>77.57530103472543</v>
      </c>
      <c r="I16" s="8">
        <f t="shared" si="0"/>
        <v>289.38369</v>
      </c>
    </row>
    <row r="17" spans="1:14" s="1" customFormat="1" ht="22.5">
      <c r="A17" s="7">
        <v>2272</v>
      </c>
      <c r="B17" s="7" t="s">
        <v>5</v>
      </c>
      <c r="C17" s="8">
        <v>19.137</v>
      </c>
      <c r="D17" s="8">
        <v>15.81312</v>
      </c>
      <c r="E17" s="8">
        <f t="shared" si="1"/>
        <v>82.63113340649004</v>
      </c>
      <c r="F17" s="22">
        <v>28.303</v>
      </c>
      <c r="G17" s="22">
        <v>22.1507</v>
      </c>
      <c r="H17" s="8">
        <f t="shared" si="2"/>
        <v>78.26272833268558</v>
      </c>
      <c r="I17" s="8">
        <f t="shared" si="0"/>
        <v>6.337580000000001</v>
      </c>
      <c r="J17"/>
      <c r="K17"/>
      <c r="L17"/>
      <c r="M17"/>
      <c r="N17"/>
    </row>
    <row r="18" spans="1:14" s="1" customFormat="1" ht="22.5">
      <c r="A18" s="7">
        <v>2273</v>
      </c>
      <c r="B18" s="7" t="s">
        <v>6</v>
      </c>
      <c r="C18" s="8">
        <v>186.927</v>
      </c>
      <c r="D18" s="8">
        <v>77.57789</v>
      </c>
      <c r="E18" s="8">
        <f t="shared" si="1"/>
        <v>41.50170387370471</v>
      </c>
      <c r="F18" s="22">
        <v>290.959</v>
      </c>
      <c r="G18" s="22">
        <v>166.72339</v>
      </c>
      <c r="H18" s="8">
        <f t="shared" si="2"/>
        <v>57.301334552290875</v>
      </c>
      <c r="I18" s="8">
        <f t="shared" si="0"/>
        <v>89.1455</v>
      </c>
      <c r="J18"/>
      <c r="K18"/>
      <c r="L18"/>
      <c r="M18"/>
      <c r="N18"/>
    </row>
    <row r="19" spans="1:9" ht="22.5">
      <c r="A19" s="7">
        <v>2274</v>
      </c>
      <c r="B19" s="7" t="s">
        <v>7</v>
      </c>
      <c r="C19" s="8">
        <v>26.78312</v>
      </c>
      <c r="D19" s="8">
        <v>26.78312</v>
      </c>
      <c r="E19" s="8">
        <f t="shared" si="1"/>
        <v>100</v>
      </c>
      <c r="F19" s="22"/>
      <c r="G19" s="22"/>
      <c r="H19" s="8"/>
      <c r="I19" s="8">
        <f t="shared" si="0"/>
        <v>-26.78312</v>
      </c>
    </row>
    <row r="20" spans="1:9" ht="45">
      <c r="A20" s="7">
        <v>2275</v>
      </c>
      <c r="B20" s="21" t="s">
        <v>26</v>
      </c>
      <c r="C20" s="8">
        <v>3.263</v>
      </c>
      <c r="D20" s="8">
        <v>1.78341</v>
      </c>
      <c r="E20" s="8"/>
      <c r="F20" s="22">
        <v>3.446</v>
      </c>
      <c r="G20" s="22">
        <v>2.23461</v>
      </c>
      <c r="H20" s="8">
        <f t="shared" si="2"/>
        <v>64.84648868253046</v>
      </c>
      <c r="I20" s="8">
        <f>G20-D20</f>
        <v>0.45120000000000005</v>
      </c>
    </row>
    <row r="21" spans="1:9" ht="45">
      <c r="A21" s="7">
        <v>2282</v>
      </c>
      <c r="B21" s="9" t="s">
        <v>22</v>
      </c>
      <c r="C21" s="8">
        <v>53.51</v>
      </c>
      <c r="D21" s="8">
        <v>0.51</v>
      </c>
      <c r="E21" s="8">
        <f t="shared" si="1"/>
        <v>0.9530928798355449</v>
      </c>
      <c r="F21" s="22">
        <v>687.579</v>
      </c>
      <c r="G21" s="22">
        <v>683.38889</v>
      </c>
      <c r="H21" s="8">
        <f t="shared" si="2"/>
        <v>99.39059948020518</v>
      </c>
      <c r="I21" s="8">
        <f t="shared" si="0"/>
        <v>682.87889</v>
      </c>
    </row>
    <row r="22" spans="1:14" ht="22.5">
      <c r="A22" s="7">
        <v>2730</v>
      </c>
      <c r="B22" s="7" t="s">
        <v>16</v>
      </c>
      <c r="C22" s="25">
        <v>100</v>
      </c>
      <c r="D22" s="25">
        <v>100</v>
      </c>
      <c r="E22" s="8">
        <f t="shared" si="1"/>
        <v>100</v>
      </c>
      <c r="F22" s="22">
        <v>32.5</v>
      </c>
      <c r="G22" s="22"/>
      <c r="H22" s="8">
        <f t="shared" si="2"/>
        <v>0</v>
      </c>
      <c r="I22" s="8">
        <f t="shared" si="0"/>
        <v>-100</v>
      </c>
      <c r="J22" s="1"/>
      <c r="K22" s="1"/>
      <c r="L22" s="1"/>
      <c r="M22" s="1"/>
      <c r="N22" s="1"/>
    </row>
    <row r="23" spans="1:14" ht="22.5">
      <c r="A23" s="7">
        <v>2800</v>
      </c>
      <c r="B23" s="7" t="s">
        <v>14</v>
      </c>
      <c r="C23" s="25">
        <v>227.11488</v>
      </c>
      <c r="D23" s="8">
        <v>92.46008</v>
      </c>
      <c r="E23" s="8">
        <f t="shared" si="1"/>
        <v>40.71070992794484</v>
      </c>
      <c r="F23" s="22">
        <v>84.465</v>
      </c>
      <c r="G23" s="22">
        <v>34.119</v>
      </c>
      <c r="H23" s="8">
        <f t="shared" si="2"/>
        <v>40.39424613745338</v>
      </c>
      <c r="I23" s="8">
        <f>G23-D23</f>
        <v>-58.341080000000005</v>
      </c>
      <c r="J23" s="1"/>
      <c r="K23" s="1"/>
      <c r="L23" s="1"/>
      <c r="M23" s="1"/>
      <c r="N23" s="1"/>
    </row>
    <row r="24" spans="1:9" ht="22.5">
      <c r="A24" s="15"/>
      <c r="B24" s="15" t="s">
        <v>8</v>
      </c>
      <c r="C24" s="16">
        <f>C8</f>
        <v>17289.932</v>
      </c>
      <c r="D24" s="16">
        <f>D8</f>
        <v>16360.83125</v>
      </c>
      <c r="E24" s="16">
        <f>D24/C24*100</f>
        <v>94.62634815452137</v>
      </c>
      <c r="F24" s="16">
        <f>F8</f>
        <v>20335.188</v>
      </c>
      <c r="G24" s="16">
        <f>G8</f>
        <v>18467.74173</v>
      </c>
      <c r="H24" s="16">
        <f>G24/F24*100</f>
        <v>90.81667565601067</v>
      </c>
      <c r="I24" s="16">
        <f>G24-D24</f>
        <v>2106.9104800000023</v>
      </c>
    </row>
    <row r="25" spans="1:14" s="1" customFormat="1" ht="22.5">
      <c r="A25" s="7"/>
      <c r="B25" s="7" t="s">
        <v>19</v>
      </c>
      <c r="C25" s="23"/>
      <c r="D25" s="23"/>
      <c r="E25" s="7"/>
      <c r="F25" s="23"/>
      <c r="G25" s="23"/>
      <c r="H25" s="7"/>
      <c r="I25" s="24"/>
      <c r="J25" s="11"/>
      <c r="K25" s="11"/>
      <c r="L25" s="11"/>
      <c r="M25" s="11"/>
      <c r="N25" s="11"/>
    </row>
    <row r="26" spans="1:14" s="1" customFormat="1" ht="22.5">
      <c r="A26" s="7">
        <v>3110</v>
      </c>
      <c r="B26" s="7" t="s">
        <v>20</v>
      </c>
      <c r="C26" s="22"/>
      <c r="D26" s="22"/>
      <c r="E26" s="8"/>
      <c r="F26" s="22">
        <v>88.5</v>
      </c>
      <c r="G26" s="22">
        <v>20.5</v>
      </c>
      <c r="H26" s="8">
        <f>G26/F26*100</f>
        <v>23.163841807909606</v>
      </c>
      <c r="I26" s="8">
        <f>G26-D26</f>
        <v>20.5</v>
      </c>
      <c r="J26" s="12"/>
      <c r="K26" s="12"/>
      <c r="L26" s="12"/>
      <c r="M26" s="12"/>
      <c r="N26" s="12"/>
    </row>
    <row r="27" spans="1:14" ht="22.5">
      <c r="A27" s="7">
        <v>3132</v>
      </c>
      <c r="B27" s="7" t="s">
        <v>21</v>
      </c>
      <c r="C27" s="23"/>
      <c r="D27" s="23"/>
      <c r="E27" s="8"/>
      <c r="F27" s="23"/>
      <c r="G27" s="23"/>
      <c r="H27" s="8"/>
      <c r="I27" s="8">
        <f>G27-D27</f>
        <v>0</v>
      </c>
      <c r="J27" s="11"/>
      <c r="K27" s="11"/>
      <c r="L27" s="11"/>
      <c r="M27" s="11"/>
      <c r="N27" s="11"/>
    </row>
    <row r="28" spans="1:9" ht="12.75">
      <c r="A28" s="4"/>
      <c r="B28" s="4"/>
      <c r="C28" s="10"/>
      <c r="D28" s="4"/>
      <c r="E28" s="4"/>
      <c r="F28" s="4"/>
      <c r="G28" s="4"/>
      <c r="H28" s="4"/>
      <c r="I28" s="4"/>
    </row>
    <row r="29" spans="1:14" s="2" customFormat="1" ht="15">
      <c r="A29" s="4"/>
      <c r="B29" s="4"/>
      <c r="C29" s="4"/>
      <c r="D29" s="4"/>
      <c r="E29" s="4"/>
      <c r="F29" s="4"/>
      <c r="G29" s="4"/>
      <c r="H29" s="4"/>
      <c r="I29" s="4"/>
      <c r="J29"/>
      <c r="K29"/>
      <c r="L29"/>
      <c r="M29"/>
      <c r="N29"/>
    </row>
    <row r="30" spans="1:14" s="11" customFormat="1" ht="22.5">
      <c r="A30" s="14"/>
      <c r="B30" s="14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3"/>
      <c r="B34" s="3"/>
      <c r="E34" s="3"/>
      <c r="F34" s="3"/>
      <c r="G34" s="3"/>
      <c r="H34" s="3"/>
      <c r="I34" s="3"/>
    </row>
    <row r="41" ht="49.5" customHeight="1"/>
    <row r="42" ht="33.75" customHeight="1"/>
  </sheetData>
  <mergeCells count="9">
    <mergeCell ref="A2:I2"/>
    <mergeCell ref="A3:I3"/>
    <mergeCell ref="H5:I5"/>
    <mergeCell ref="I6:I7"/>
    <mergeCell ref="A6:A7"/>
    <mergeCell ref="B6:B7"/>
    <mergeCell ref="C6:E6"/>
    <mergeCell ref="F6:H6"/>
    <mergeCell ref="A4:I4"/>
  </mergeCells>
  <printOptions horizontalCentered="1"/>
  <pageMargins left="0.2" right="0.2" top="0.73" bottom="0.19" header="1.1023622047244095" footer="0.944881889763779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2022-01-26T12:05:16Z</cp:lastPrinted>
  <dcterms:created xsi:type="dcterms:W3CDTF">2001-12-07T05:58:10Z</dcterms:created>
  <dcterms:modified xsi:type="dcterms:W3CDTF">2022-04-05T07:39:19Z</dcterms:modified>
  <cp:category/>
  <cp:version/>
  <cp:contentType/>
  <cp:contentStatus/>
</cp:coreProperties>
</file>