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16" activeTab="0"/>
  </bookViews>
  <sheets>
    <sheet name="соцзахист" sheetId="1" r:id="rId1"/>
  </sheets>
  <definedNames>
    <definedName name="_xlnm.Print_Area" localSheetId="0">'соцзахист'!$A$1:$I$24</definedName>
  </definedNames>
  <calcPr fullCalcOnLoad="1"/>
</workbook>
</file>

<file path=xl/sharedStrings.xml><?xml version="1.0" encoding="utf-8"?>
<sst xmlns="http://schemas.openxmlformats.org/spreadsheetml/2006/main" count="37" uniqueCount="32">
  <si>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</si>
  <si>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</si>
  <si>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</si>
  <si>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</si>
  <si>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</si>
  <si>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</si>
  <si>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</si>
  <si>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</si>
  <si>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</si>
  <si>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</si>
  <si>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</si>
  <si>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</si>
  <si>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</si>
  <si>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</si>
  <si>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</si>
  <si>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</si>
  <si>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</si>
  <si>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</si>
  <si>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</si>
  <si>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</si>
  <si>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</si>
  <si>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</si>
  <si>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            </t>
  </si>
  <si>
    <t>тис.грн</t>
  </si>
  <si>
    <t>Інші виплати населенню</t>
  </si>
  <si>
    <t>Інші видатки</t>
  </si>
  <si>
    <t xml:space="preserve"> 2021 рік</t>
  </si>
  <si>
    <t>Оплата інших енергоносіїв та інших комунальних послуг</t>
  </si>
  <si>
    <t>виконання бюджету Павлоградської міської територіальної громади по галузі "Соціальний захист та соціальне забезпечення" (утримання Терцентру)</t>
  </si>
  <si>
    <t xml:space="preserve"> 2022 рік</t>
  </si>
  <si>
    <t>Відхилення 2022 року до  2021 року</t>
  </si>
  <si>
    <t>за І півріччя 2021-2022 років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</si>
</sst>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"/>
    <numFmt numFmtId="188" formatCode="#0"/>
  </numFmts>
  <fonts count="1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84" fontId="8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184" fontId="1" fillId="0" borderId="0" xfId="0" applyNumberFormat="1" applyFont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84" fontId="11" fillId="0" borderId="1" xfId="0" applyNumberFormat="1" applyFont="1" applyBorder="1" applyAlignment="1">
      <alignment horizontal="center" vertical="center"/>
    </xf>
    <xf numFmtId="184" fontId="13" fillId="0" borderId="1" xfId="0" applyNumberFormat="1" applyFont="1" applyBorder="1" applyAlignment="1">
      <alignment horizontal="center" vertical="center"/>
    </xf>
    <xf numFmtId="184" fontId="13" fillId="0" borderId="2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 horizontal="center" vertical="center"/>
    </xf>
    <xf numFmtId="188" fontId="11" fillId="0" borderId="1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 wrapText="1"/>
    </xf>
    <xf numFmtId="188" fontId="13" fillId="0" borderId="1" xfId="0" applyNumberFormat="1" applyFont="1" applyBorder="1" applyAlignment="1">
      <alignment horizontal="center" vertical="center"/>
    </xf>
    <xf numFmtId="187" fontId="13" fillId="0" borderId="1" xfId="0" applyNumberFormat="1" applyFont="1" applyBorder="1" applyAlignment="1">
      <alignment horizontal="center" vertical="center"/>
    </xf>
    <xf numFmtId="188" fontId="11" fillId="0" borderId="1" xfId="0" applyNumberFormat="1" applyFont="1" applyBorder="1" applyAlignment="1">
      <alignment horizontal="center" vertical="center" wrapText="1"/>
    </xf>
    <xf numFmtId="187" fontId="13" fillId="0" borderId="2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">
      <selection activeCell="R12" sqref="R12"/>
    </sheetView>
  </sheetViews>
  <sheetFormatPr defaultColWidth="9.00390625" defaultRowHeight="12.75"/>
  <cols>
    <col min="1" max="1" width="9.125" style="1" customWidth="1"/>
    <col min="2" max="2" width="45.125" style="1" customWidth="1"/>
    <col min="3" max="3" width="15.625" style="1" customWidth="1"/>
    <col min="4" max="4" width="15.125" style="1" customWidth="1"/>
    <col min="5" max="5" width="17.25390625" style="1" customWidth="1"/>
    <col min="6" max="6" width="16.00390625" style="1" customWidth="1"/>
    <col min="7" max="7" width="15.375" style="1" customWidth="1"/>
    <col min="8" max="8" width="19.25390625" style="1" customWidth="1"/>
    <col min="9" max="9" width="18.125" style="1" customWidth="1"/>
    <col min="10" max="16384" width="9.125" style="1" customWidth="1"/>
  </cols>
  <sheetData>
    <row r="1" ht="23.25">
      <c r="I1" s="23">
        <v>10</v>
      </c>
    </row>
    <row r="2" spans="1:9" ht="27" customHeight="1">
      <c r="A2" s="37" t="s">
        <v>8</v>
      </c>
      <c r="B2" s="37"/>
      <c r="C2" s="37"/>
      <c r="D2" s="37"/>
      <c r="E2" s="37"/>
      <c r="F2" s="37"/>
      <c r="G2" s="37"/>
      <c r="H2" s="37"/>
      <c r="I2" s="37"/>
    </row>
    <row r="3" spans="1:9" ht="52.5" customHeight="1">
      <c r="A3" s="38" t="s">
        <v>28</v>
      </c>
      <c r="B3" s="38"/>
      <c r="C3" s="38"/>
      <c r="D3" s="38"/>
      <c r="E3" s="38"/>
      <c r="F3" s="38"/>
      <c r="G3" s="38"/>
      <c r="H3" s="38"/>
      <c r="I3" s="38"/>
    </row>
    <row r="4" spans="1:9" ht="20.25">
      <c r="A4" s="37" t="s">
        <v>31</v>
      </c>
      <c r="B4" s="37"/>
      <c r="C4" s="37"/>
      <c r="D4" s="37"/>
      <c r="E4" s="37"/>
      <c r="F4" s="37"/>
      <c r="G4" s="37"/>
      <c r="H4" s="37"/>
      <c r="I4" s="37"/>
    </row>
    <row r="5" spans="1:9" ht="20.25">
      <c r="A5" s="39" t="s">
        <v>22</v>
      </c>
      <c r="B5" s="39"/>
      <c r="C5" s="39"/>
      <c r="D5" s="39"/>
      <c r="E5" s="39"/>
      <c r="F5" s="39"/>
      <c r="G5" s="39"/>
      <c r="H5" s="39"/>
      <c r="I5" s="22" t="s">
        <v>23</v>
      </c>
    </row>
    <row r="6" spans="1:9" ht="20.25">
      <c r="A6" s="43" t="s">
        <v>0</v>
      </c>
      <c r="B6" s="43" t="s">
        <v>6</v>
      </c>
      <c r="C6" s="42" t="s">
        <v>26</v>
      </c>
      <c r="D6" s="42"/>
      <c r="E6" s="42"/>
      <c r="F6" s="42" t="s">
        <v>29</v>
      </c>
      <c r="G6" s="42"/>
      <c r="H6" s="42"/>
      <c r="I6" s="41" t="s">
        <v>30</v>
      </c>
    </row>
    <row r="7" spans="1:9" s="2" customFormat="1" ht="56.25" customHeight="1">
      <c r="A7" s="43"/>
      <c r="B7" s="43"/>
      <c r="C7" s="16" t="s">
        <v>18</v>
      </c>
      <c r="D7" s="16" t="s">
        <v>19</v>
      </c>
      <c r="E7" s="17" t="s">
        <v>7</v>
      </c>
      <c r="F7" s="16" t="s">
        <v>18</v>
      </c>
      <c r="G7" s="16" t="s">
        <v>19</v>
      </c>
      <c r="H7" s="17" t="s">
        <v>7</v>
      </c>
      <c r="I7" s="41"/>
    </row>
    <row r="8" spans="1:9" s="3" customFormat="1" ht="23.25">
      <c r="A8" s="4">
        <v>2111</v>
      </c>
      <c r="B8" s="14" t="s">
        <v>1</v>
      </c>
      <c r="C8" s="30">
        <v>3466</v>
      </c>
      <c r="D8" s="30">
        <v>3340.91884</v>
      </c>
      <c r="E8" s="24">
        <f>D8/C8*100</f>
        <v>96.39119561454125</v>
      </c>
      <c r="F8" s="28">
        <v>3720</v>
      </c>
      <c r="G8" s="24">
        <v>3711.69831</v>
      </c>
      <c r="H8" s="24">
        <f>G8/F8*100</f>
        <v>99.77683629032259</v>
      </c>
      <c r="I8" s="24">
        <f aca="true" t="shared" si="0" ref="I8:I19">G8-D8</f>
        <v>370.7794700000004</v>
      </c>
    </row>
    <row r="9" spans="1:9" s="3" customFormat="1" ht="32.25" customHeight="1">
      <c r="A9" s="4">
        <v>2120</v>
      </c>
      <c r="B9" s="14" t="s">
        <v>10</v>
      </c>
      <c r="C9" s="30">
        <v>772.28</v>
      </c>
      <c r="D9" s="30">
        <v>740.58364</v>
      </c>
      <c r="E9" s="28">
        <f aca="true" t="shared" si="1" ref="E9:E26">D9/C9*100</f>
        <v>95.89574247682188</v>
      </c>
      <c r="F9" s="24">
        <v>818.4</v>
      </c>
      <c r="G9" s="24">
        <v>818.2852</v>
      </c>
      <c r="H9" s="28">
        <f aca="true" t="shared" si="2" ref="H9:H24">G9/F9*100</f>
        <v>99.98597262952103</v>
      </c>
      <c r="I9" s="24">
        <f t="shared" si="0"/>
        <v>77.70156000000009</v>
      </c>
    </row>
    <row r="10" spans="1:9" s="5" customFormat="1" ht="32.25" customHeight="1">
      <c r="A10" s="6">
        <v>2200</v>
      </c>
      <c r="B10" s="15" t="s">
        <v>11</v>
      </c>
      <c r="C10" s="31">
        <f>C11+C12+C13+C14+C15+C16+C22</f>
        <v>741.494</v>
      </c>
      <c r="D10" s="32">
        <f>D11+D12+D13+D14+D15+D16+D22</f>
        <v>457.58961999999997</v>
      </c>
      <c r="E10" s="25">
        <f t="shared" si="1"/>
        <v>61.71184392591174</v>
      </c>
      <c r="F10" s="25">
        <f>F11+F12+F13+F14+F15+F16+F21</f>
        <v>785.34385</v>
      </c>
      <c r="G10" s="25">
        <f>G11+G12+G13+G14+G15+G16+G21</f>
        <v>517.82418</v>
      </c>
      <c r="H10" s="25">
        <f t="shared" si="2"/>
        <v>65.93598205423012</v>
      </c>
      <c r="I10" s="25">
        <f t="shared" si="0"/>
        <v>60.23455999999999</v>
      </c>
    </row>
    <row r="11" spans="1:9" s="3" customFormat="1" ht="30" customHeight="1">
      <c r="A11" s="4">
        <v>2210</v>
      </c>
      <c r="B11" s="14" t="s">
        <v>21</v>
      </c>
      <c r="C11" s="30">
        <v>106</v>
      </c>
      <c r="D11" s="30">
        <v>33.38898</v>
      </c>
      <c r="E11" s="28">
        <f t="shared" si="1"/>
        <v>31.499037735849058</v>
      </c>
      <c r="F11" s="24">
        <v>95.301</v>
      </c>
      <c r="G11" s="24">
        <v>40.79885</v>
      </c>
      <c r="H11" s="24">
        <f t="shared" si="2"/>
        <v>42.81051615408023</v>
      </c>
      <c r="I11" s="24">
        <f t="shared" si="0"/>
        <v>7.409870000000005</v>
      </c>
    </row>
    <row r="12" spans="1:9" s="3" customFormat="1" ht="42.75" customHeight="1">
      <c r="A12" s="4">
        <v>2220</v>
      </c>
      <c r="B12" s="14" t="s">
        <v>12</v>
      </c>
      <c r="C12" s="30">
        <v>19.2</v>
      </c>
      <c r="D12" s="33">
        <v>3.9667</v>
      </c>
      <c r="E12" s="28">
        <f t="shared" si="1"/>
        <v>20.659895833333334</v>
      </c>
      <c r="F12" s="24">
        <v>7.407</v>
      </c>
      <c r="G12" s="24">
        <v>5.38</v>
      </c>
      <c r="H12" s="24">
        <f t="shared" si="2"/>
        <v>72.63399486971784</v>
      </c>
      <c r="I12" s="24">
        <f t="shared" si="0"/>
        <v>1.4133</v>
      </c>
    </row>
    <row r="13" spans="1:9" s="3" customFormat="1" ht="23.25">
      <c r="A13" s="4">
        <v>2230</v>
      </c>
      <c r="B13" s="14" t="s">
        <v>9</v>
      </c>
      <c r="C13" s="30">
        <v>126</v>
      </c>
      <c r="D13" s="30">
        <v>22.11926</v>
      </c>
      <c r="E13" s="28">
        <f t="shared" si="1"/>
        <v>17.554968253968255</v>
      </c>
      <c r="F13" s="24">
        <v>88.44185</v>
      </c>
      <c r="G13" s="24">
        <v>55.76619</v>
      </c>
      <c r="H13" s="24">
        <f t="shared" si="2"/>
        <v>63.0540745133667</v>
      </c>
      <c r="I13" s="24">
        <f t="shared" si="0"/>
        <v>33.64693</v>
      </c>
    </row>
    <row r="14" spans="1:9" s="3" customFormat="1" ht="45.75" customHeight="1">
      <c r="A14" s="4">
        <v>2240</v>
      </c>
      <c r="B14" s="14" t="s">
        <v>13</v>
      </c>
      <c r="C14" s="30">
        <v>168.111</v>
      </c>
      <c r="D14" s="30">
        <v>152.4527</v>
      </c>
      <c r="E14" s="24">
        <f t="shared" si="1"/>
        <v>90.68573739969426</v>
      </c>
      <c r="F14" s="24">
        <v>155.155</v>
      </c>
      <c r="G14" s="24">
        <v>60.92401</v>
      </c>
      <c r="H14" s="24">
        <f t="shared" si="2"/>
        <v>39.266546356868936</v>
      </c>
      <c r="I14" s="24">
        <f t="shared" si="0"/>
        <v>-91.52868999999998</v>
      </c>
    </row>
    <row r="15" spans="1:9" s="3" customFormat="1" ht="23.25">
      <c r="A15" s="4">
        <v>2250</v>
      </c>
      <c r="B15" s="14" t="s">
        <v>2</v>
      </c>
      <c r="C15" s="33">
        <v>6</v>
      </c>
      <c r="D15" s="30">
        <v>3.691</v>
      </c>
      <c r="E15" s="28">
        <f t="shared" si="1"/>
        <v>61.516666666666666</v>
      </c>
      <c r="F15" s="24">
        <v>14.564</v>
      </c>
      <c r="G15" s="28">
        <v>6.968</v>
      </c>
      <c r="H15" s="24">
        <f t="shared" si="2"/>
        <v>47.84399890140072</v>
      </c>
      <c r="I15" s="24">
        <f t="shared" si="0"/>
        <v>3.277</v>
      </c>
    </row>
    <row r="16" spans="1:9" s="5" customFormat="1" ht="40.5">
      <c r="A16" s="6">
        <v>2270</v>
      </c>
      <c r="B16" s="15" t="s">
        <v>14</v>
      </c>
      <c r="C16" s="32">
        <f>C17+C18+C19+C20</f>
        <v>312.103</v>
      </c>
      <c r="D16" s="32">
        <f>D17+D18+D19+D20</f>
        <v>237.89097999999998</v>
      </c>
      <c r="E16" s="25">
        <f t="shared" si="1"/>
        <v>76.22194596014776</v>
      </c>
      <c r="F16" s="25">
        <f>F17+F18+F19+F20</f>
        <v>421.175</v>
      </c>
      <c r="G16" s="25">
        <f>G17+G18+G19+G20</f>
        <v>347.98713</v>
      </c>
      <c r="H16" s="25">
        <f t="shared" si="2"/>
        <v>82.62293108565324</v>
      </c>
      <c r="I16" s="25">
        <f t="shared" si="0"/>
        <v>110.09615</v>
      </c>
    </row>
    <row r="17" spans="1:9" s="3" customFormat="1" ht="23.25">
      <c r="A17" s="4">
        <v>2271</v>
      </c>
      <c r="B17" s="14" t="s">
        <v>3</v>
      </c>
      <c r="C17" s="30">
        <v>236.347</v>
      </c>
      <c r="D17" s="30">
        <v>183.49628</v>
      </c>
      <c r="E17" s="24">
        <f t="shared" si="1"/>
        <v>77.63850609485206</v>
      </c>
      <c r="F17" s="24">
        <v>301.875</v>
      </c>
      <c r="G17" s="24">
        <v>237.30928</v>
      </c>
      <c r="H17" s="24">
        <f t="shared" si="2"/>
        <v>78.61176977225674</v>
      </c>
      <c r="I17" s="24">
        <f t="shared" si="0"/>
        <v>53.81299999999999</v>
      </c>
    </row>
    <row r="18" spans="1:9" s="3" customFormat="1" ht="23.25">
      <c r="A18" s="4">
        <v>2272</v>
      </c>
      <c r="B18" s="14" t="s">
        <v>4</v>
      </c>
      <c r="C18" s="30">
        <v>9.9</v>
      </c>
      <c r="D18" s="30">
        <v>7.48089</v>
      </c>
      <c r="E18" s="24">
        <f t="shared" si="1"/>
        <v>75.56454545454545</v>
      </c>
      <c r="F18" s="24">
        <v>19.4</v>
      </c>
      <c r="G18" s="24">
        <v>19.23868</v>
      </c>
      <c r="H18" s="24">
        <f t="shared" si="2"/>
        <v>99.16845360824742</v>
      </c>
      <c r="I18" s="24">
        <f t="shared" si="0"/>
        <v>11.75779</v>
      </c>
    </row>
    <row r="19" spans="1:9" s="3" customFormat="1" ht="23.25">
      <c r="A19" s="4">
        <v>2273</v>
      </c>
      <c r="B19" s="14" t="s">
        <v>5</v>
      </c>
      <c r="C19" s="30">
        <v>64.5</v>
      </c>
      <c r="D19" s="30">
        <v>45.56069</v>
      </c>
      <c r="E19" s="24">
        <f t="shared" si="1"/>
        <v>70.63672868217054</v>
      </c>
      <c r="F19" s="24">
        <v>98.1</v>
      </c>
      <c r="G19" s="24">
        <v>89.7901</v>
      </c>
      <c r="H19" s="24">
        <f t="shared" si="2"/>
        <v>91.52915392456677</v>
      </c>
      <c r="I19" s="24">
        <f t="shared" si="0"/>
        <v>44.229409999999994</v>
      </c>
    </row>
    <row r="20" spans="1:9" s="3" customFormat="1" ht="40.5">
      <c r="A20" s="4">
        <v>2275</v>
      </c>
      <c r="B20" s="14" t="s">
        <v>27</v>
      </c>
      <c r="C20" s="30">
        <v>1.356</v>
      </c>
      <c r="D20" s="30">
        <v>1.35312</v>
      </c>
      <c r="E20" s="24">
        <f t="shared" si="1"/>
        <v>99.78761061946902</v>
      </c>
      <c r="F20" s="24">
        <v>1.8</v>
      </c>
      <c r="G20" s="24">
        <v>1.64907</v>
      </c>
      <c r="H20" s="24">
        <f>G20/F20*100</f>
        <v>91.61500000000001</v>
      </c>
      <c r="I20" s="24">
        <f>G20-D20</f>
        <v>0.29594999999999994</v>
      </c>
    </row>
    <row r="21" spans="1:9" s="3" customFormat="1" ht="75" customHeight="1">
      <c r="A21" s="4">
        <v>2282</v>
      </c>
      <c r="B21" s="14" t="s">
        <v>17</v>
      </c>
      <c r="C21" s="30">
        <v>4.712</v>
      </c>
      <c r="D21" s="30">
        <v>2.71</v>
      </c>
      <c r="E21" s="24">
        <f t="shared" si="1"/>
        <v>57.512733446519526</v>
      </c>
      <c r="F21" s="24">
        <v>3.3</v>
      </c>
      <c r="G21" s="28">
        <v>0</v>
      </c>
      <c r="H21" s="28">
        <v>0</v>
      </c>
      <c r="I21" s="24">
        <f aca="true" t="shared" si="3" ref="I21:I26">G21-D21</f>
        <v>-2.71</v>
      </c>
    </row>
    <row r="22" spans="1:9" s="3" customFormat="1" ht="23.25">
      <c r="A22" s="19">
        <v>2730</v>
      </c>
      <c r="B22" s="19" t="s">
        <v>24</v>
      </c>
      <c r="C22" s="30">
        <v>4.08</v>
      </c>
      <c r="D22" s="30">
        <v>4.08</v>
      </c>
      <c r="E22" s="28">
        <f t="shared" si="1"/>
        <v>100</v>
      </c>
      <c r="F22" s="24">
        <v>4.2</v>
      </c>
      <c r="G22" s="28">
        <v>0</v>
      </c>
      <c r="H22" s="28">
        <v>0</v>
      </c>
      <c r="I22" s="24">
        <f t="shared" si="3"/>
        <v>-4.08</v>
      </c>
    </row>
    <row r="23" spans="1:9" s="3" customFormat="1" ht="23.25">
      <c r="A23" s="19">
        <v>2800</v>
      </c>
      <c r="B23" s="19" t="s">
        <v>25</v>
      </c>
      <c r="C23" s="33">
        <v>1.985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11" s="3" customFormat="1" ht="22.5">
      <c r="A24" s="6"/>
      <c r="B24" s="15" t="s">
        <v>20</v>
      </c>
      <c r="C24" s="32">
        <f>C8+C9+C10+C21+C23</f>
        <v>4986.471</v>
      </c>
      <c r="D24" s="32">
        <f>D8+D9+D10+D21+D23</f>
        <v>4541.8021</v>
      </c>
      <c r="E24" s="25">
        <f t="shared" si="1"/>
        <v>91.08249300958533</v>
      </c>
      <c r="F24" s="25">
        <f>F8+F9+F10+F22+F23</f>
        <v>5327.94385</v>
      </c>
      <c r="G24" s="25">
        <f>G8+G9+G10+G22+G23</f>
        <v>5047.80769</v>
      </c>
      <c r="H24" s="25">
        <f t="shared" si="2"/>
        <v>94.74213377830549</v>
      </c>
      <c r="I24" s="36">
        <f t="shared" si="3"/>
        <v>506.00558999999976</v>
      </c>
      <c r="K24" s="21"/>
    </row>
    <row r="25" spans="1:9" s="3" customFormat="1" ht="36.75" customHeight="1" hidden="1">
      <c r="A25" s="12"/>
      <c r="B25" s="13" t="s">
        <v>15</v>
      </c>
      <c r="C25" s="26"/>
      <c r="D25" s="34"/>
      <c r="E25" s="26"/>
      <c r="F25" s="26"/>
      <c r="G25" s="26"/>
      <c r="H25" s="25">
        <f>H9+H10+H11</f>
        <v>208.73247083783139</v>
      </c>
      <c r="I25" s="25">
        <f t="shared" si="3"/>
        <v>0</v>
      </c>
    </row>
    <row r="26" spans="1:9" s="3" customFormat="1" ht="20.25" customHeight="1" hidden="1">
      <c r="A26" s="8">
        <v>3110</v>
      </c>
      <c r="B26" s="7" t="s">
        <v>16</v>
      </c>
      <c r="C26" s="24">
        <v>0</v>
      </c>
      <c r="D26" s="35">
        <v>0</v>
      </c>
      <c r="E26" s="24" t="e">
        <f t="shared" si="1"/>
        <v>#DIV/0!</v>
      </c>
      <c r="F26" s="24">
        <v>0</v>
      </c>
      <c r="G26" s="24">
        <v>0</v>
      </c>
      <c r="H26" s="25">
        <f>H10+H11+H12</f>
        <v>181.3804930780282</v>
      </c>
      <c r="I26" s="25">
        <f t="shared" si="3"/>
        <v>0</v>
      </c>
    </row>
    <row r="27" spans="1:9" s="3" customFormat="1" ht="20.25" customHeight="1" hidden="1">
      <c r="A27" s="19"/>
      <c r="B27" s="20" t="s">
        <v>15</v>
      </c>
      <c r="C27" s="19"/>
      <c r="D27" s="27"/>
      <c r="E27" s="19"/>
      <c r="F27" s="24"/>
      <c r="G27" s="24"/>
      <c r="H27" s="25"/>
      <c r="I27" s="25"/>
    </row>
    <row r="28" spans="1:9" s="3" customFormat="1" ht="20.25" customHeight="1" hidden="1">
      <c r="A28" s="19">
        <v>3110</v>
      </c>
      <c r="B28" s="19" t="s">
        <v>16</v>
      </c>
      <c r="C28" s="28"/>
      <c r="D28" s="29"/>
      <c r="E28" s="24"/>
      <c r="F28" s="25"/>
      <c r="G28" s="25"/>
      <c r="H28" s="25"/>
      <c r="I28" s="25"/>
    </row>
    <row r="29" spans="1:9" s="3" customFormat="1" ht="20.25" hidden="1">
      <c r="A29" s="9"/>
      <c r="B29" s="10"/>
      <c r="C29" s="11"/>
      <c r="D29" s="11"/>
      <c r="E29" s="11"/>
      <c r="F29" s="11"/>
      <c r="G29" s="11"/>
      <c r="H29" s="11"/>
      <c r="I29" s="11"/>
    </row>
    <row r="30" s="3" customFormat="1" ht="12.75" hidden="1"/>
    <row r="31" spans="1:2" s="18" customFormat="1" ht="20.25">
      <c r="A31" s="40"/>
      <c r="B31" s="40"/>
    </row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mergeCells count="10">
    <mergeCell ref="A31:B31"/>
    <mergeCell ref="I6:I7"/>
    <mergeCell ref="C6:E6"/>
    <mergeCell ref="F6:H6"/>
    <mergeCell ref="A6:A7"/>
    <mergeCell ref="B6:B7"/>
    <mergeCell ref="A2:I2"/>
    <mergeCell ref="A3:I3"/>
    <mergeCell ref="A4:I4"/>
    <mergeCell ref="A5:H5"/>
  </mergeCells>
  <printOptions/>
  <pageMargins left="0.3937007874015748" right="0" top="0" bottom="0" header="0.2" footer="0.19"/>
  <pageSetup horizontalDpi="240" verticalDpi="24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2022-07-07T11:14:49Z</cp:lastPrinted>
  <dcterms:created xsi:type="dcterms:W3CDTF">2001-12-07T05:58:10Z</dcterms:created>
  <dcterms:modified xsi:type="dcterms:W3CDTF">2022-07-08T11:16:00Z</dcterms:modified>
  <cp:category/>
  <cp:version/>
  <cp:contentType/>
  <cp:contentStatus/>
</cp:coreProperties>
</file>