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00" windowWidth="15480" windowHeight="622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<sst xmlns="http://schemas.openxmlformats.org/spreadsheetml/2006/main" count="55" uniqueCount="26">
  <si>
    <t>КЕКВ</t>
  </si>
  <si>
    <t>Заробітна плата</t>
  </si>
  <si>
    <t>Видатки на відрядження</t>
  </si>
  <si>
    <t>Оплата теплопостачання</t>
  </si>
  <si>
    <t>Оплата електроенергії</t>
  </si>
  <si>
    <t>Назва КЕКВ</t>
  </si>
  <si>
    <t>% виконання</t>
  </si>
  <si>
    <t xml:space="preserve">Порівняльний аналіз </t>
  </si>
  <si>
    <t>Оплата комунальних послуг та енергоносіїв</t>
  </si>
  <si>
    <t>Оплата водопостачання та водовідведення</t>
  </si>
  <si>
    <t>Оплата послуг (крім комунальних)</t>
  </si>
  <si>
    <t>План</t>
  </si>
  <si>
    <t>Виконано</t>
  </si>
  <si>
    <t>Всього</t>
  </si>
  <si>
    <t>Нарахування на оплату праці</t>
  </si>
  <si>
    <t>Предмети, матеріали</t>
  </si>
  <si>
    <t>2275</t>
  </si>
  <si>
    <t>Оплата інших енергоносіїв та інших комунальних послуг</t>
  </si>
  <si>
    <t>2282</t>
  </si>
  <si>
    <t>Окремі заходи по реалізації програм</t>
  </si>
  <si>
    <t>тис. грн</t>
  </si>
  <si>
    <t>2021 рік</t>
  </si>
  <si>
    <t xml:space="preserve"> 2022 рік</t>
  </si>
  <si>
    <t>Відхилення 2022 року до  2021 року</t>
  </si>
  <si>
    <t>виконання бюджету Павлоградської міської територіальної громади по галузі "Соціальний захист та соціальне забезпечення" (утримання Центру надання соціально-психологічних послуг) за І півріччя 2021-2022 років</t>
  </si>
  <si>
    <t>виконання бюджету Павлоградської міської територіальної громади по галузі "Соціальний захист та соціальне забезпечення" (утримання Павлоградського міського центру соціальних служб) за І півріччя 2021-2022 років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</si>
</sst>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#0.00"/>
    <numFmt numFmtId="196" formatCode="#0.0"/>
    <numFmt numFmtId="197" formatCode="#,##0.0"/>
    <numFmt numFmtId="198" formatCode="#,##0.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2" fillId="20" borderId="1" applyNumberFormat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9" fontId="0" fillId="0" borderId="0" applyFont="0" applyFill="0" applyBorder="0" applyAlignment="0" applyProtection="0"/>
    <xf numFmtId="0" fontId="11" fillId="20" borderId="2" applyNumberFormat="0" applyAlignment="0" applyProtection="0"/>
    <xf numFmtId="0" fontId="18" fillId="0" borderId="6" applyNumberFormat="0" applyFill="0" applyAlignment="0" applyProtection="0"/>
    <xf numFmtId="0" fontId="22" fillId="22" borderId="0" applyNumberFormat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192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justify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5" fillId="0" borderId="10" xfId="105" applyFont="1" applyBorder="1" applyAlignment="1">
      <alignment horizontal="center" vertical="center"/>
      <protection/>
    </xf>
    <xf numFmtId="0" fontId="5" fillId="0" borderId="10" xfId="105" applyFont="1" applyBorder="1" applyAlignment="1">
      <alignment horizontal="justify" vertical="center" wrapText="1"/>
      <protection/>
    </xf>
    <xf numFmtId="0" fontId="28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192" fontId="29" fillId="0" borderId="10" xfId="0" applyNumberFormat="1" applyFont="1" applyFill="1" applyBorder="1" applyAlignment="1">
      <alignment horizontal="center"/>
    </xf>
    <xf numFmtId="192" fontId="29" fillId="0" borderId="10" xfId="0" applyNumberFormat="1" applyFont="1" applyBorder="1" applyAlignment="1">
      <alignment horizontal="center" vertical="center"/>
    </xf>
    <xf numFmtId="197" fontId="29" fillId="0" borderId="10" xfId="105" applyNumberFormat="1" applyFont="1" applyBorder="1" applyAlignment="1">
      <alignment horizontal="center" vertical="center"/>
      <protection/>
    </xf>
    <xf numFmtId="1" fontId="29" fillId="0" borderId="10" xfId="0" applyNumberFormat="1" applyFont="1" applyFill="1" applyBorder="1" applyAlignment="1">
      <alignment horizontal="center"/>
    </xf>
    <xf numFmtId="1" fontId="29" fillId="0" borderId="10" xfId="0" applyNumberFormat="1" applyFont="1" applyBorder="1" applyAlignment="1">
      <alignment horizontal="center" vertical="center"/>
    </xf>
    <xf numFmtId="3" fontId="29" fillId="0" borderId="10" xfId="105" applyNumberFormat="1" applyFont="1" applyBorder="1" applyAlignment="1">
      <alignment horizontal="center" vertical="center"/>
      <protection/>
    </xf>
    <xf numFmtId="192" fontId="30" fillId="0" borderId="10" xfId="0" applyNumberFormat="1" applyFont="1" applyFill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192" fontId="30" fillId="0" borderId="10" xfId="0" applyNumberFormat="1" applyFont="1" applyBorder="1" applyAlignment="1">
      <alignment horizontal="center" vertical="center"/>
    </xf>
    <xf numFmtId="192" fontId="29" fillId="0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192" fontId="29" fillId="0" borderId="10" xfId="105" applyNumberFormat="1" applyFont="1" applyBorder="1" applyAlignment="1">
      <alignment horizontal="center"/>
      <protection/>
    </xf>
    <xf numFmtId="1" fontId="29" fillId="0" borderId="10" xfId="105" applyNumberFormat="1" applyFont="1" applyBorder="1" applyAlignment="1">
      <alignment horizontal="center" vertical="center"/>
      <protection/>
    </xf>
    <xf numFmtId="1" fontId="29" fillId="0" borderId="10" xfId="105" applyNumberFormat="1" applyFont="1" applyBorder="1" applyAlignment="1">
      <alignment horizontal="center"/>
      <protection/>
    </xf>
    <xf numFmtId="197" fontId="30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197" fontId="29" fillId="0" borderId="10" xfId="0" applyNumberFormat="1" applyFont="1" applyBorder="1" applyAlignment="1">
      <alignment horizontal="center" vertical="center"/>
    </xf>
    <xf numFmtId="197" fontId="3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5" zoomScaleNormal="75" zoomScalePageLayoutView="0" workbookViewId="0" topLeftCell="A7">
      <selection activeCell="P14" sqref="P14"/>
    </sheetView>
  </sheetViews>
  <sheetFormatPr defaultColWidth="9.00390625" defaultRowHeight="12.75"/>
  <cols>
    <col min="1" max="1" width="12.125" style="1" customWidth="1"/>
    <col min="2" max="2" width="74.625" style="1" customWidth="1"/>
    <col min="3" max="3" width="18.25390625" style="1" customWidth="1"/>
    <col min="4" max="4" width="19.00390625" style="1" customWidth="1"/>
    <col min="5" max="5" width="16.625" style="1" customWidth="1"/>
    <col min="6" max="6" width="17.125" style="1" customWidth="1"/>
    <col min="7" max="7" width="20.00390625" style="1" customWidth="1"/>
    <col min="8" max="8" width="18.375" style="1" customWidth="1"/>
    <col min="9" max="9" width="25.125" style="1" customWidth="1"/>
    <col min="10" max="16384" width="9.125" style="1" customWidth="1"/>
  </cols>
  <sheetData>
    <row r="1" ht="23.25">
      <c r="I1" s="17">
        <v>9</v>
      </c>
    </row>
    <row r="2" spans="1:9" ht="23.25" customHeight="1">
      <c r="A2" s="37" t="s">
        <v>7</v>
      </c>
      <c r="B2" s="37"/>
      <c r="C2" s="37"/>
      <c r="D2" s="37"/>
      <c r="E2" s="37"/>
      <c r="F2" s="37"/>
      <c r="G2" s="37"/>
      <c r="H2" s="37"/>
      <c r="I2" s="37"/>
    </row>
    <row r="3" spans="1:9" ht="57.75" customHeight="1">
      <c r="A3" s="43" t="s">
        <v>25</v>
      </c>
      <c r="B3" s="43"/>
      <c r="C3" s="43"/>
      <c r="D3" s="43"/>
      <c r="E3" s="43"/>
      <c r="F3" s="43"/>
      <c r="G3" s="43"/>
      <c r="H3" s="43"/>
      <c r="I3" s="43"/>
    </row>
    <row r="4" spans="1:9" ht="21" customHeight="1">
      <c r="A4" s="3"/>
      <c r="B4" s="3"/>
      <c r="C4" s="3"/>
      <c r="D4" s="3"/>
      <c r="E4" s="3"/>
      <c r="F4" s="3"/>
      <c r="G4" s="3"/>
      <c r="H4" s="42" t="s">
        <v>20</v>
      </c>
      <c r="I4" s="42"/>
    </row>
    <row r="5" spans="1:9" s="8" customFormat="1" ht="34.5" customHeight="1">
      <c r="A5" s="44" t="s">
        <v>0</v>
      </c>
      <c r="B5" s="44" t="s">
        <v>5</v>
      </c>
      <c r="C5" s="38" t="s">
        <v>21</v>
      </c>
      <c r="D5" s="39"/>
      <c r="E5" s="40"/>
      <c r="F5" s="38" t="s">
        <v>22</v>
      </c>
      <c r="G5" s="39"/>
      <c r="H5" s="40"/>
      <c r="I5" s="41" t="s">
        <v>23</v>
      </c>
    </row>
    <row r="6" spans="1:9" s="8" customFormat="1" ht="48" customHeight="1">
      <c r="A6" s="44"/>
      <c r="B6" s="44"/>
      <c r="C6" s="10" t="s">
        <v>11</v>
      </c>
      <c r="D6" s="10" t="s">
        <v>12</v>
      </c>
      <c r="E6" s="16" t="s">
        <v>6</v>
      </c>
      <c r="F6" s="10" t="s">
        <v>11</v>
      </c>
      <c r="G6" s="10" t="s">
        <v>12</v>
      </c>
      <c r="H6" s="16" t="s">
        <v>6</v>
      </c>
      <c r="I6" s="41"/>
    </row>
    <row r="7" spans="1:9" s="7" customFormat="1" ht="26.25">
      <c r="A7" s="9">
        <v>2111</v>
      </c>
      <c r="B7" s="11" t="s">
        <v>1</v>
      </c>
      <c r="C7" s="18">
        <v>497.3</v>
      </c>
      <c r="D7" s="18">
        <v>461.6</v>
      </c>
      <c r="E7" s="19">
        <f aca="true" t="shared" si="0" ref="E7:E15">D7/C7*100</f>
        <v>92.8212346672029</v>
      </c>
      <c r="F7" s="20">
        <v>518.1</v>
      </c>
      <c r="G7" s="20">
        <v>491.1</v>
      </c>
      <c r="H7" s="19">
        <f aca="true" t="shared" si="1" ref="H7:H19">G7/F7*100</f>
        <v>94.78865083960626</v>
      </c>
      <c r="I7" s="19">
        <f aca="true" t="shared" si="2" ref="I7:I14">G7-D7</f>
        <v>29.5</v>
      </c>
    </row>
    <row r="8" spans="1:9" s="7" customFormat="1" ht="26.25">
      <c r="A8" s="9">
        <v>2120</v>
      </c>
      <c r="B8" s="11" t="s">
        <v>14</v>
      </c>
      <c r="C8" s="18">
        <v>115.2</v>
      </c>
      <c r="D8" s="18">
        <v>101.5</v>
      </c>
      <c r="E8" s="19">
        <f t="shared" si="0"/>
        <v>88.10763888888889</v>
      </c>
      <c r="F8" s="20">
        <v>120.3</v>
      </c>
      <c r="G8" s="20">
        <v>109.7</v>
      </c>
      <c r="H8" s="19">
        <f t="shared" si="1"/>
        <v>91.18869492934331</v>
      </c>
      <c r="I8" s="19">
        <f t="shared" si="2"/>
        <v>8.200000000000003</v>
      </c>
    </row>
    <row r="9" spans="1:9" s="2" customFormat="1" ht="26.25">
      <c r="A9" s="9">
        <v>2210</v>
      </c>
      <c r="B9" s="11" t="s">
        <v>15</v>
      </c>
      <c r="C9" s="21">
        <v>13</v>
      </c>
      <c r="D9" s="21">
        <v>1</v>
      </c>
      <c r="E9" s="19">
        <f t="shared" si="0"/>
        <v>7.6923076923076925</v>
      </c>
      <c r="F9" s="20">
        <v>13.9</v>
      </c>
      <c r="G9" s="22">
        <v>0</v>
      </c>
      <c r="H9" s="22">
        <v>0</v>
      </c>
      <c r="I9" s="22">
        <f t="shared" si="2"/>
        <v>-1</v>
      </c>
    </row>
    <row r="10" spans="1:9" s="7" customFormat="1" ht="26.25">
      <c r="A10" s="9">
        <v>2240</v>
      </c>
      <c r="B10" s="11" t="s">
        <v>10</v>
      </c>
      <c r="C10" s="18">
        <v>6.7</v>
      </c>
      <c r="D10" s="18">
        <v>1.5</v>
      </c>
      <c r="E10" s="22">
        <f t="shared" si="0"/>
        <v>22.388059701492537</v>
      </c>
      <c r="F10" s="20">
        <v>5.7</v>
      </c>
      <c r="G10" s="20">
        <v>1.3</v>
      </c>
      <c r="H10" s="22">
        <f t="shared" si="1"/>
        <v>22.807017543859647</v>
      </c>
      <c r="I10" s="19">
        <f t="shared" si="2"/>
        <v>-0.19999999999999996</v>
      </c>
    </row>
    <row r="11" spans="1:9" s="7" customFormat="1" ht="26.25">
      <c r="A11" s="9">
        <v>2250</v>
      </c>
      <c r="B11" s="11" t="s">
        <v>2</v>
      </c>
      <c r="C11" s="18">
        <v>1.2</v>
      </c>
      <c r="D11" s="22">
        <v>0</v>
      </c>
      <c r="E11" s="22">
        <v>0</v>
      </c>
      <c r="F11" s="20">
        <v>1.4</v>
      </c>
      <c r="G11" s="22">
        <v>0</v>
      </c>
      <c r="H11" s="22">
        <v>0</v>
      </c>
      <c r="I11" s="22">
        <v>0</v>
      </c>
    </row>
    <row r="12" spans="1:9" s="2" customFormat="1" ht="35.25" customHeight="1">
      <c r="A12" s="12">
        <v>2270</v>
      </c>
      <c r="B12" s="13" t="s">
        <v>8</v>
      </c>
      <c r="C12" s="24">
        <f>C13+C14+C15</f>
        <v>11.7</v>
      </c>
      <c r="D12" s="24">
        <f>D13+D14+D15</f>
        <v>11.6</v>
      </c>
      <c r="E12" s="25">
        <f t="shared" si="0"/>
        <v>99.14529914529915</v>
      </c>
      <c r="F12" s="26">
        <f>F13+F14+F15</f>
        <v>23</v>
      </c>
      <c r="G12" s="24">
        <f>G13+G14+G15</f>
        <v>16.5</v>
      </c>
      <c r="H12" s="27">
        <f t="shared" si="1"/>
        <v>71.73913043478261</v>
      </c>
      <c r="I12" s="27">
        <f t="shared" si="2"/>
        <v>4.9</v>
      </c>
    </row>
    <row r="13" spans="1:9" s="7" customFormat="1" ht="26.25">
      <c r="A13" s="9">
        <v>2271</v>
      </c>
      <c r="B13" s="11" t="s">
        <v>3</v>
      </c>
      <c r="C13" s="18">
        <v>8.5</v>
      </c>
      <c r="D13" s="18">
        <v>8.5</v>
      </c>
      <c r="E13" s="22">
        <f t="shared" si="0"/>
        <v>100</v>
      </c>
      <c r="F13" s="20">
        <v>15.1</v>
      </c>
      <c r="G13" s="20">
        <v>11.9</v>
      </c>
      <c r="H13" s="22">
        <f t="shared" si="1"/>
        <v>78.80794701986756</v>
      </c>
      <c r="I13" s="19">
        <f t="shared" si="2"/>
        <v>3.4000000000000004</v>
      </c>
    </row>
    <row r="14" spans="1:9" s="7" customFormat="1" ht="26.25">
      <c r="A14" s="9">
        <v>2272</v>
      </c>
      <c r="B14" s="11" t="s">
        <v>9</v>
      </c>
      <c r="C14" s="28">
        <v>0.2</v>
      </c>
      <c r="D14" s="28">
        <v>0.1</v>
      </c>
      <c r="E14" s="22">
        <f t="shared" si="0"/>
        <v>50</v>
      </c>
      <c r="F14" s="20">
        <v>0.2</v>
      </c>
      <c r="G14" s="20">
        <v>0.2</v>
      </c>
      <c r="H14" s="22">
        <f t="shared" si="1"/>
        <v>100</v>
      </c>
      <c r="I14" s="22">
        <f t="shared" si="2"/>
        <v>0.1</v>
      </c>
    </row>
    <row r="15" spans="1:9" s="7" customFormat="1" ht="26.25">
      <c r="A15" s="9">
        <v>2273</v>
      </c>
      <c r="B15" s="11" t="s">
        <v>4</v>
      </c>
      <c r="C15" s="29">
        <v>3</v>
      </c>
      <c r="D15" s="29">
        <v>3</v>
      </c>
      <c r="E15" s="22">
        <f t="shared" si="0"/>
        <v>100</v>
      </c>
      <c r="F15" s="20">
        <v>7.7</v>
      </c>
      <c r="G15" s="20">
        <v>4.4</v>
      </c>
      <c r="H15" s="22">
        <f t="shared" si="1"/>
        <v>57.14285714285715</v>
      </c>
      <c r="I15" s="19">
        <f>G15-D15</f>
        <v>1.4000000000000004</v>
      </c>
    </row>
    <row r="16" spans="1:9" s="7" customFormat="1" ht="46.5">
      <c r="A16" s="14" t="s">
        <v>16</v>
      </c>
      <c r="B16" s="15" t="s">
        <v>17</v>
      </c>
      <c r="C16" s="19">
        <v>0.09</v>
      </c>
      <c r="D16" s="19">
        <v>0.08</v>
      </c>
      <c r="E16" s="22">
        <v>100</v>
      </c>
      <c r="F16" s="20">
        <v>0.1</v>
      </c>
      <c r="G16" s="20">
        <v>0.1</v>
      </c>
      <c r="H16" s="22">
        <f>G16/F16*100</f>
        <v>100</v>
      </c>
      <c r="I16" s="22">
        <v>0</v>
      </c>
    </row>
    <row r="17" spans="1:9" s="7" customFormat="1" ht="26.25">
      <c r="A17" s="14">
        <v>2282</v>
      </c>
      <c r="B17" s="15" t="s">
        <v>19</v>
      </c>
      <c r="C17" s="19">
        <v>0.5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8" spans="1:9" s="7" customFormat="1" ht="26.25" hidden="1">
      <c r="A18" s="14" t="s">
        <v>18</v>
      </c>
      <c r="B18" s="15" t="s">
        <v>19</v>
      </c>
      <c r="C18" s="19"/>
      <c r="D18" s="19"/>
      <c r="E18" s="22"/>
      <c r="F18" s="22">
        <v>0</v>
      </c>
      <c r="G18" s="22">
        <v>0</v>
      </c>
      <c r="H18" s="22">
        <v>0</v>
      </c>
      <c r="I18" s="22">
        <f>G18-D18</f>
        <v>0</v>
      </c>
    </row>
    <row r="19" spans="1:9" s="2" customFormat="1" ht="25.5">
      <c r="A19" s="12"/>
      <c r="B19" s="13" t="s">
        <v>13</v>
      </c>
      <c r="C19" s="27">
        <f>C7+C8+C9+C10+C11+C12+C17</f>
        <v>645.6000000000001</v>
      </c>
      <c r="D19" s="27">
        <f>D7+D8+D9+D10+D11+D12+D17</f>
        <v>577.2</v>
      </c>
      <c r="E19" s="27">
        <f>D19/C19*100</f>
        <v>89.40520446096653</v>
      </c>
      <c r="F19" s="27">
        <f>F7+F8+F9+F10+F11+F12+F17</f>
        <v>682.4</v>
      </c>
      <c r="G19" s="27">
        <f>G7+G8+G9+G10+G11+G12+G17</f>
        <v>618.6</v>
      </c>
      <c r="H19" s="27">
        <f t="shared" si="1"/>
        <v>90.65064478311842</v>
      </c>
      <c r="I19" s="27">
        <f>G19-D19</f>
        <v>41.39999999999998</v>
      </c>
    </row>
    <row r="20" spans="1:9" s="7" customFormat="1" ht="15.75">
      <c r="A20" s="4"/>
      <c r="B20" s="5"/>
      <c r="C20" s="6"/>
      <c r="D20" s="6"/>
      <c r="E20" s="6"/>
      <c r="F20" s="6"/>
      <c r="G20" s="6"/>
      <c r="H20" s="6"/>
      <c r="I20" s="6"/>
    </row>
    <row r="21" spans="1:9" s="7" customFormat="1" ht="22.5">
      <c r="A21" s="37" t="s">
        <v>7</v>
      </c>
      <c r="B21" s="37"/>
      <c r="C21" s="37"/>
      <c r="D21" s="37"/>
      <c r="E21" s="37"/>
      <c r="F21" s="37"/>
      <c r="G21" s="37"/>
      <c r="H21" s="37"/>
      <c r="I21" s="37"/>
    </row>
    <row r="22" spans="1:9" ht="54.75" customHeight="1">
      <c r="A22" s="43" t="s">
        <v>24</v>
      </c>
      <c r="B22" s="43"/>
      <c r="C22" s="43"/>
      <c r="D22" s="43"/>
      <c r="E22" s="43"/>
      <c r="F22" s="43"/>
      <c r="G22" s="43"/>
      <c r="H22" s="43"/>
      <c r="I22" s="43"/>
    </row>
    <row r="23" spans="1:9" ht="20.25">
      <c r="A23" s="3"/>
      <c r="B23" s="3"/>
      <c r="C23" s="3"/>
      <c r="D23" s="3"/>
      <c r="E23" s="3"/>
      <c r="F23" s="3"/>
      <c r="G23" s="3"/>
      <c r="H23" s="42" t="s">
        <v>20</v>
      </c>
      <c r="I23" s="42"/>
    </row>
    <row r="24" spans="1:9" ht="23.25" customHeight="1">
      <c r="A24" s="44" t="s">
        <v>0</v>
      </c>
      <c r="B24" s="44" t="s">
        <v>5</v>
      </c>
      <c r="C24" s="38" t="s">
        <v>21</v>
      </c>
      <c r="D24" s="39"/>
      <c r="E24" s="40"/>
      <c r="F24" s="38" t="s">
        <v>22</v>
      </c>
      <c r="G24" s="39"/>
      <c r="H24" s="40"/>
      <c r="I24" s="41" t="s">
        <v>23</v>
      </c>
    </row>
    <row r="25" spans="1:9" ht="23.25">
      <c r="A25" s="44"/>
      <c r="B25" s="44"/>
      <c r="C25" s="10" t="s">
        <v>11</v>
      </c>
      <c r="D25" s="10" t="s">
        <v>12</v>
      </c>
      <c r="E25" s="16" t="s">
        <v>6</v>
      </c>
      <c r="F25" s="10" t="s">
        <v>11</v>
      </c>
      <c r="G25" s="10" t="s">
        <v>12</v>
      </c>
      <c r="H25" s="16" t="s">
        <v>6</v>
      </c>
      <c r="I25" s="41"/>
    </row>
    <row r="26" spans="1:9" ht="26.25">
      <c r="A26" s="9">
        <v>2111</v>
      </c>
      <c r="B26" s="11" t="s">
        <v>1</v>
      </c>
      <c r="C26" s="30">
        <v>304.375</v>
      </c>
      <c r="D26" s="30">
        <v>296.8938</v>
      </c>
      <c r="E26" s="19">
        <f aca="true" t="shared" si="3" ref="E26:E34">D26/C26*100</f>
        <v>97.54211088295688</v>
      </c>
      <c r="F26" s="20">
        <v>337.62</v>
      </c>
      <c r="G26" s="23">
        <v>315.02644</v>
      </c>
      <c r="H26" s="22">
        <f aca="true" t="shared" si="4" ref="H26:H35">G26/F26*100</f>
        <v>93.30799123274687</v>
      </c>
      <c r="I26" s="22">
        <f aca="true" t="shared" si="5" ref="I26:I33">G26-D26</f>
        <v>18.13263999999998</v>
      </c>
    </row>
    <row r="27" spans="1:9" ht="26.25">
      <c r="A27" s="9">
        <v>2120</v>
      </c>
      <c r="B27" s="11" t="s">
        <v>14</v>
      </c>
      <c r="C27" s="30">
        <v>72.814</v>
      </c>
      <c r="D27" s="30">
        <v>71.14147</v>
      </c>
      <c r="E27" s="19">
        <f t="shared" si="3"/>
        <v>97.70301041008598</v>
      </c>
      <c r="F27" s="20">
        <v>80.62</v>
      </c>
      <c r="G27" s="20">
        <v>75.64401</v>
      </c>
      <c r="H27" s="22">
        <f t="shared" si="4"/>
        <v>93.82784668816669</v>
      </c>
      <c r="I27" s="19">
        <f t="shared" si="5"/>
        <v>4.502539999999996</v>
      </c>
    </row>
    <row r="28" spans="1:9" ht="26.25">
      <c r="A28" s="9">
        <v>2210</v>
      </c>
      <c r="B28" s="11" t="s">
        <v>15</v>
      </c>
      <c r="C28" s="30">
        <v>104.923</v>
      </c>
      <c r="D28" s="30">
        <v>31.826700000000002</v>
      </c>
      <c r="E28" s="22">
        <f t="shared" si="3"/>
        <v>30.33338734119307</v>
      </c>
      <c r="F28" s="20">
        <v>39.137</v>
      </c>
      <c r="G28" s="20">
        <v>5.765</v>
      </c>
      <c r="H28" s="22">
        <f t="shared" si="4"/>
        <v>14.73030635971076</v>
      </c>
      <c r="I28" s="19">
        <f t="shared" si="5"/>
        <v>-26.061700000000002</v>
      </c>
    </row>
    <row r="29" spans="1:9" ht="26.25">
      <c r="A29" s="9">
        <v>2240</v>
      </c>
      <c r="B29" s="11" t="s">
        <v>10</v>
      </c>
      <c r="C29" s="30">
        <v>25.54</v>
      </c>
      <c r="D29" s="30">
        <v>7.611</v>
      </c>
      <c r="E29" s="19">
        <f t="shared" si="3"/>
        <v>29.80031323414252</v>
      </c>
      <c r="F29" s="20">
        <v>26.128</v>
      </c>
      <c r="G29" s="31">
        <v>4.98</v>
      </c>
      <c r="H29" s="22">
        <f t="shared" si="4"/>
        <v>19.060012247397427</v>
      </c>
      <c r="I29" s="19">
        <f t="shared" si="5"/>
        <v>-2.6309999999999993</v>
      </c>
    </row>
    <row r="30" spans="1:9" ht="26.25">
      <c r="A30" s="9">
        <v>2250</v>
      </c>
      <c r="B30" s="11" t="s">
        <v>2</v>
      </c>
      <c r="C30" s="30">
        <v>0.32</v>
      </c>
      <c r="D30" s="22">
        <v>0</v>
      </c>
      <c r="E30" s="22">
        <v>0</v>
      </c>
      <c r="F30" s="20">
        <v>0.4</v>
      </c>
      <c r="G30" s="22">
        <v>0</v>
      </c>
      <c r="H30" s="22">
        <v>0</v>
      </c>
      <c r="I30" s="22">
        <v>0</v>
      </c>
    </row>
    <row r="31" spans="1:9" ht="25.5">
      <c r="A31" s="12">
        <v>2270</v>
      </c>
      <c r="B31" s="13" t="s">
        <v>8</v>
      </c>
      <c r="C31" s="24">
        <f>C32+C33+C34</f>
        <v>29.88916</v>
      </c>
      <c r="D31" s="26">
        <f>D32+D33+D34</f>
        <v>27.977379999999997</v>
      </c>
      <c r="E31" s="27">
        <f t="shared" si="3"/>
        <v>93.60376805504067</v>
      </c>
      <c r="F31" s="33">
        <f>F32+F33+F34</f>
        <v>50.552</v>
      </c>
      <c r="G31" s="34">
        <f>G32+G33+G34</f>
        <v>25.986960000000003</v>
      </c>
      <c r="H31" s="27">
        <f t="shared" si="4"/>
        <v>51.40639341667986</v>
      </c>
      <c r="I31" s="25">
        <f t="shared" si="5"/>
        <v>-1.9904199999999932</v>
      </c>
    </row>
    <row r="32" spans="1:9" ht="26.25">
      <c r="A32" s="9">
        <v>2271</v>
      </c>
      <c r="B32" s="11" t="s">
        <v>3</v>
      </c>
      <c r="C32" s="30">
        <v>25.99716</v>
      </c>
      <c r="D32" s="30">
        <v>24.460939999999997</v>
      </c>
      <c r="E32" s="19">
        <f t="shared" si="3"/>
        <v>94.09081607375573</v>
      </c>
      <c r="F32" s="23">
        <v>45</v>
      </c>
      <c r="G32" s="20">
        <v>22.754</v>
      </c>
      <c r="H32" s="22">
        <f t="shared" si="4"/>
        <v>50.56444444444445</v>
      </c>
      <c r="I32" s="19">
        <f t="shared" si="5"/>
        <v>-1.706939999999996</v>
      </c>
    </row>
    <row r="33" spans="1:9" ht="26.25">
      <c r="A33" s="9">
        <v>2272</v>
      </c>
      <c r="B33" s="11" t="s">
        <v>9</v>
      </c>
      <c r="C33" s="30">
        <v>0.72</v>
      </c>
      <c r="D33" s="30">
        <v>0.5639</v>
      </c>
      <c r="E33" s="19">
        <f t="shared" si="3"/>
        <v>78.31944444444444</v>
      </c>
      <c r="F33" s="20">
        <v>1.152</v>
      </c>
      <c r="G33" s="23">
        <v>0.96263</v>
      </c>
      <c r="H33" s="19">
        <f t="shared" si="4"/>
        <v>83.56163194444444</v>
      </c>
      <c r="I33" s="19">
        <f t="shared" si="5"/>
        <v>0.39873000000000003</v>
      </c>
    </row>
    <row r="34" spans="1:9" ht="26.25">
      <c r="A34" s="9">
        <v>2273</v>
      </c>
      <c r="B34" s="11" t="s">
        <v>4</v>
      </c>
      <c r="C34" s="30">
        <v>3.172</v>
      </c>
      <c r="D34" s="32">
        <v>2.95254</v>
      </c>
      <c r="E34" s="22">
        <f t="shared" si="3"/>
        <v>93.08133669609079</v>
      </c>
      <c r="F34" s="20">
        <v>4.4</v>
      </c>
      <c r="G34" s="20">
        <v>2.27033</v>
      </c>
      <c r="H34" s="19">
        <f t="shared" si="4"/>
        <v>51.59840909090908</v>
      </c>
      <c r="I34" s="19">
        <f>G34-D34</f>
        <v>-0.68221</v>
      </c>
    </row>
    <row r="35" spans="1:9" ht="26.25">
      <c r="A35" s="14" t="s">
        <v>18</v>
      </c>
      <c r="B35" s="15" t="s">
        <v>19</v>
      </c>
      <c r="C35" s="30">
        <v>0.8</v>
      </c>
      <c r="D35" s="30">
        <v>0.5</v>
      </c>
      <c r="E35" s="19">
        <v>62.5</v>
      </c>
      <c r="F35" s="20">
        <v>0.8</v>
      </c>
      <c r="G35" s="22">
        <v>0</v>
      </c>
      <c r="H35" s="22">
        <f t="shared" si="4"/>
        <v>0</v>
      </c>
      <c r="I35" s="19">
        <f>G35-D35</f>
        <v>-0.5</v>
      </c>
    </row>
    <row r="36" spans="1:9" ht="22.5" customHeight="1" hidden="1">
      <c r="A36" s="9"/>
      <c r="B36" s="11"/>
      <c r="C36" s="27" t="e">
        <f>C24+C27</f>
        <v>#VALUE!</v>
      </c>
      <c r="D36" s="27">
        <f>D24+D27</f>
        <v>71.14147</v>
      </c>
      <c r="E36" s="22"/>
      <c r="F36" s="35"/>
      <c r="G36" s="35"/>
      <c r="H36" s="22">
        <v>0</v>
      </c>
      <c r="I36" s="19">
        <f>G36-D36</f>
        <v>-71.14147</v>
      </c>
    </row>
    <row r="37" spans="1:9" ht="25.5">
      <c r="A37" s="12"/>
      <c r="B37" s="13" t="s">
        <v>13</v>
      </c>
      <c r="C37" s="36">
        <f>C26+C27+C28+C29+C30+C31+C35</f>
        <v>538.6611599999999</v>
      </c>
      <c r="D37" s="25">
        <f>D26+D27+D28+D29+D30+D31+D35</f>
        <v>435.95034999999996</v>
      </c>
      <c r="E37" s="25">
        <f>D37/C37*100</f>
        <v>80.93220420792917</v>
      </c>
      <c r="F37" s="36">
        <f>F26+F27+F28+F29+F30+F31+F35</f>
        <v>535.257</v>
      </c>
      <c r="G37" s="36">
        <f>G26+G27+G28+G29+G30+G31+G35</f>
        <v>427.40241</v>
      </c>
      <c r="H37" s="27">
        <f>G37/F37*100</f>
        <v>79.84994311143993</v>
      </c>
      <c r="I37" s="27">
        <f>G37-D37</f>
        <v>-8.547939999999983</v>
      </c>
    </row>
    <row r="38" spans="1:9" ht="39" customHeight="1">
      <c r="A38" s="4"/>
      <c r="B38" s="5"/>
      <c r="C38" s="6"/>
      <c r="D38" s="6"/>
      <c r="E38" s="6"/>
      <c r="F38" s="6"/>
      <c r="G38" s="6"/>
      <c r="H38" s="6"/>
      <c r="I38" s="6"/>
    </row>
  </sheetData>
  <sheetProtection/>
  <mergeCells count="16">
    <mergeCell ref="A21:I21"/>
    <mergeCell ref="A22:I22"/>
    <mergeCell ref="H23:I23"/>
    <mergeCell ref="A24:A25"/>
    <mergeCell ref="B24:B25"/>
    <mergeCell ref="C24:E24"/>
    <mergeCell ref="F24:H24"/>
    <mergeCell ref="I24:I25"/>
    <mergeCell ref="A2:I2"/>
    <mergeCell ref="F5:H5"/>
    <mergeCell ref="I5:I6"/>
    <mergeCell ref="H4:I4"/>
    <mergeCell ref="A3:I3"/>
    <mergeCell ref="A5:A6"/>
    <mergeCell ref="B5:B6"/>
    <mergeCell ref="C5:E5"/>
  </mergeCells>
  <printOptions/>
  <pageMargins left="0.72" right="0.2" top="0.3937007874015748" bottom="0.19" header="0.5118110236220472" footer="0.19"/>
  <pageSetup horizontalDpi="240" verticalDpi="24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2022-07-07T11:06:15Z</cp:lastPrinted>
  <dcterms:created xsi:type="dcterms:W3CDTF">2001-12-07T05:58:10Z</dcterms:created>
  <dcterms:modified xsi:type="dcterms:W3CDTF">2022-07-08T11:15:05Z</dcterms:modified>
  <cp:category/>
  <cp:version/>
  <cp:contentType/>
  <cp:contentStatus/>
</cp:coreProperties>
</file>