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<sst xmlns="http://schemas.openxmlformats.org/spreadsheetml/2006/main" count="53" uniqueCount="30">
  <si>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</si>
  <si>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</si>
  <si>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</si>
  <si>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</si>
  <si>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</si>
  <si>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</si>
  <si>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</si>
  <si>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</si>
  <si>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</si>
  <si>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</si>
  <si>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</si>
  <si>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</si>
  <si>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</si>
  <si>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</si>
  <si>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</si>
  <si>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</si>
  <si>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</si>
  <si>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</si>
  <si>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</si>
  <si>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</si>
  <si>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</si>
  <si>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Медикаменти та перев'язувальні матеріали</t>
  </si>
  <si>
    <t>Продукти харчування</t>
  </si>
  <si>
    <t>Оплата інших енергоносіїв</t>
  </si>
  <si>
    <t>Інші виплати населенню</t>
  </si>
  <si>
    <t xml:space="preserve">Аналіз </t>
  </si>
  <si>
    <t>виконання бюджету Павлоградської міської територіальної громади по галузі "Соціальний захист та соціальне забезпечення" (видатки, повязані  з наданням підтримки внутрішньо переміщеним та/або евакуйованим особам у звязку із введенням воєнного стану) за 9 місяців 2021-2022 років</t>
  </si>
  <si>
    <t>Крім того бюджет розвитку</t>
  </si>
  <si>
    <t>Придбання обладнання</t>
  </si>
  <si>
    <t xml:space="preserve">виконання бюджету Павлоградської міської територіальної громади по галузі "Заходи і роботи з територіальної оборони" за 9 місяців 2022 року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</si>
</sst>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92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192" fontId="29" fillId="0" borderId="10" xfId="105" applyNumberFormat="1" applyFont="1" applyFill="1" applyBorder="1" applyAlignment="1">
      <alignment horizontal="center"/>
      <protection/>
    </xf>
    <xf numFmtId="192" fontId="29" fillId="0" borderId="10" xfId="0" applyNumberFormat="1" applyFont="1" applyFill="1" applyBorder="1" applyAlignment="1">
      <alignment horizontal="center" vertical="center"/>
    </xf>
    <xf numFmtId="197" fontId="29" fillId="0" borderId="10" xfId="105" applyNumberFormat="1" applyFont="1" applyFill="1" applyBorder="1" applyAlignment="1">
      <alignment horizontal="center" vertical="center"/>
      <protection/>
    </xf>
    <xf numFmtId="3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192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105" applyNumberFormat="1" applyFont="1" applyFill="1" applyBorder="1" applyAlignment="1">
      <alignment horizontal="center"/>
      <protection/>
    </xf>
    <xf numFmtId="3" fontId="2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9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97" fontId="30" fillId="0" borderId="10" xfId="0" applyNumberFormat="1" applyFont="1" applyFill="1" applyBorder="1" applyAlignment="1">
      <alignment horizontal="center" vertical="center"/>
    </xf>
    <xf numFmtId="197" fontId="29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92" fontId="5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92" fontId="29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zoomScalePageLayoutView="0" workbookViewId="0" topLeftCell="A1">
      <selection activeCell="J16" sqref="J16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hidden="1" customWidth="1"/>
    <col min="4" max="4" width="19.00390625" style="1" hidden="1" customWidth="1"/>
    <col min="5" max="5" width="16.625" style="1" hidden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hidden="1" customWidth="1"/>
    <col min="10" max="16384" width="9.125" style="1" customWidth="1"/>
  </cols>
  <sheetData>
    <row r="1" spans="8:9" ht="23.25">
      <c r="H1" s="41">
        <v>15</v>
      </c>
      <c r="I1" s="16">
        <v>9</v>
      </c>
    </row>
    <row r="2" spans="1:9" ht="23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</row>
    <row r="3" spans="1:9" ht="102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</row>
    <row r="4" spans="1:9" ht="21" customHeight="1">
      <c r="A4" s="3"/>
      <c r="B4" s="3"/>
      <c r="C4" s="3"/>
      <c r="D4" s="3"/>
      <c r="E4" s="3"/>
      <c r="F4" s="3"/>
      <c r="G4" s="3"/>
      <c r="H4" s="54" t="s">
        <v>17</v>
      </c>
      <c r="I4" s="54"/>
    </row>
    <row r="5" spans="1:9" s="8" customFormat="1" ht="27" customHeight="1">
      <c r="A5" s="56" t="s">
        <v>0</v>
      </c>
      <c r="B5" s="56" t="s">
        <v>5</v>
      </c>
      <c r="C5" s="50" t="s">
        <v>18</v>
      </c>
      <c r="D5" s="51"/>
      <c r="E5" s="52"/>
      <c r="F5" s="50" t="s">
        <v>19</v>
      </c>
      <c r="G5" s="51"/>
      <c r="H5" s="52"/>
      <c r="I5" s="53" t="s">
        <v>20</v>
      </c>
    </row>
    <row r="6" spans="1:9" s="8" customFormat="1" ht="48" customHeight="1">
      <c r="A6" s="56"/>
      <c r="B6" s="56"/>
      <c r="C6" s="10" t="s">
        <v>10</v>
      </c>
      <c r="D6" s="10" t="s">
        <v>11</v>
      </c>
      <c r="E6" s="15" t="s">
        <v>6</v>
      </c>
      <c r="F6" s="10" t="s">
        <v>10</v>
      </c>
      <c r="G6" s="10" t="s">
        <v>11</v>
      </c>
      <c r="H6" s="15" t="s">
        <v>6</v>
      </c>
      <c r="I6" s="53"/>
    </row>
    <row r="7" spans="1:9" s="8" customFormat="1" ht="48" customHeight="1">
      <c r="A7" s="9">
        <v>2210</v>
      </c>
      <c r="B7" s="25" t="s">
        <v>14</v>
      </c>
      <c r="C7" s="10"/>
      <c r="D7" s="10"/>
      <c r="E7" s="15"/>
      <c r="F7" s="42">
        <v>7.077</v>
      </c>
      <c r="G7" s="42">
        <v>7.077</v>
      </c>
      <c r="H7" s="30">
        <f aca="true" t="shared" si="0" ref="H7:H15">G7/F7*100</f>
        <v>100</v>
      </c>
      <c r="I7" s="27">
        <f aca="true" t="shared" si="1" ref="I7:I13">G7-D7</f>
        <v>7.077</v>
      </c>
    </row>
    <row r="8" spans="1:9" s="8" customFormat="1" ht="48" customHeight="1">
      <c r="A8" s="9">
        <v>2730</v>
      </c>
      <c r="B8" s="40" t="s">
        <v>24</v>
      </c>
      <c r="C8" s="10"/>
      <c r="D8" s="10"/>
      <c r="E8" s="15"/>
      <c r="F8" s="42">
        <v>2099.16988</v>
      </c>
      <c r="G8" s="42">
        <v>1576.224</v>
      </c>
      <c r="H8" s="27">
        <f t="shared" si="0"/>
        <v>75.08796763032824</v>
      </c>
      <c r="I8" s="27">
        <f t="shared" si="1"/>
        <v>1576.224</v>
      </c>
    </row>
    <row r="9" spans="1:9" s="8" customFormat="1" ht="48" customHeight="1">
      <c r="A9" s="34">
        <v>2270</v>
      </c>
      <c r="B9" s="35" t="s">
        <v>7</v>
      </c>
      <c r="C9" s="10"/>
      <c r="D9" s="10"/>
      <c r="E9" s="15"/>
      <c r="F9" s="43">
        <f>F10+F11+F12+F13</f>
        <v>716.614</v>
      </c>
      <c r="G9" s="43">
        <f>G10+G11+G12+G13</f>
        <v>487.054</v>
      </c>
      <c r="H9" s="36">
        <f t="shared" si="0"/>
        <v>67.96601796783204</v>
      </c>
      <c r="I9" s="36">
        <f t="shared" si="1"/>
        <v>487.054</v>
      </c>
    </row>
    <row r="10" spans="1:9" s="8" customFormat="1" ht="48" customHeight="1">
      <c r="A10" s="24">
        <v>2271</v>
      </c>
      <c r="B10" s="25" t="s">
        <v>3</v>
      </c>
      <c r="C10" s="10"/>
      <c r="D10" s="10"/>
      <c r="E10" s="15"/>
      <c r="F10" s="42">
        <v>33.948</v>
      </c>
      <c r="G10" s="42">
        <v>33.947</v>
      </c>
      <c r="H10" s="27">
        <f t="shared" si="0"/>
        <v>99.99705431836928</v>
      </c>
      <c r="I10" s="27">
        <f t="shared" si="1"/>
        <v>33.947</v>
      </c>
    </row>
    <row r="11" spans="1:9" s="8" customFormat="1" ht="48" customHeight="1">
      <c r="A11" s="24">
        <v>2272</v>
      </c>
      <c r="B11" s="25" t="s">
        <v>8</v>
      </c>
      <c r="C11" s="10"/>
      <c r="D11" s="10"/>
      <c r="E11" s="15"/>
      <c r="F11" s="42">
        <v>198.279</v>
      </c>
      <c r="G11" s="42">
        <v>121.101</v>
      </c>
      <c r="H11" s="27">
        <f t="shared" si="0"/>
        <v>61.076059491928035</v>
      </c>
      <c r="I11" s="27">
        <f t="shared" si="1"/>
        <v>121.101</v>
      </c>
    </row>
    <row r="12" spans="1:9" s="8" customFormat="1" ht="48" customHeight="1">
      <c r="A12" s="24">
        <v>2273</v>
      </c>
      <c r="B12" s="25" t="s">
        <v>4</v>
      </c>
      <c r="C12" s="10"/>
      <c r="D12" s="10"/>
      <c r="E12" s="15"/>
      <c r="F12" s="42">
        <v>467.97</v>
      </c>
      <c r="G12" s="42">
        <v>241.684</v>
      </c>
      <c r="H12" s="27">
        <f t="shared" si="0"/>
        <v>51.645190931042585</v>
      </c>
      <c r="I12" s="27">
        <f t="shared" si="1"/>
        <v>241.684</v>
      </c>
    </row>
    <row r="13" spans="1:9" s="8" customFormat="1" ht="48" customHeight="1">
      <c r="A13" s="24">
        <v>2275</v>
      </c>
      <c r="B13" s="20" t="s">
        <v>23</v>
      </c>
      <c r="C13" s="10"/>
      <c r="D13" s="10"/>
      <c r="E13" s="15"/>
      <c r="F13" s="42">
        <v>16.417</v>
      </c>
      <c r="G13" s="42">
        <v>90.322</v>
      </c>
      <c r="H13" s="30">
        <f t="shared" si="0"/>
        <v>550.1736005360298</v>
      </c>
      <c r="I13" s="27">
        <f t="shared" si="1"/>
        <v>90.322</v>
      </c>
    </row>
    <row r="14" spans="1:9" s="7" customFormat="1" ht="26.25" hidden="1">
      <c r="A14" s="13" t="s">
        <v>15</v>
      </c>
      <c r="B14" s="14" t="s">
        <v>16</v>
      </c>
      <c r="C14" s="17"/>
      <c r="D14" s="17"/>
      <c r="E14" s="18"/>
      <c r="F14" s="18">
        <v>0</v>
      </c>
      <c r="G14" s="18">
        <v>0</v>
      </c>
      <c r="H14" s="27" t="e">
        <f t="shared" si="0"/>
        <v>#DIV/0!</v>
      </c>
      <c r="I14" s="18">
        <f>G14-D14</f>
        <v>0</v>
      </c>
    </row>
    <row r="15" spans="1:9" s="2" customFormat="1" ht="25.5">
      <c r="A15" s="11"/>
      <c r="B15" s="12" t="s">
        <v>12</v>
      </c>
      <c r="C15" s="19"/>
      <c r="D15" s="19"/>
      <c r="E15" s="19"/>
      <c r="F15" s="19">
        <f>F7+F8+F9</f>
        <v>2822.86088</v>
      </c>
      <c r="G15" s="19">
        <f>G7+G8+G9</f>
        <v>2070.355</v>
      </c>
      <c r="H15" s="36">
        <f t="shared" si="0"/>
        <v>73.34243832802699</v>
      </c>
      <c r="I15" s="19">
        <f>I7+I8+I9</f>
        <v>2070.355</v>
      </c>
    </row>
    <row r="16" spans="1:9" s="7" customFormat="1" ht="15.75">
      <c r="A16" s="4"/>
      <c r="B16" s="5"/>
      <c r="C16" s="6"/>
      <c r="D16" s="6"/>
      <c r="E16" s="6"/>
      <c r="F16" s="6"/>
      <c r="G16" s="6"/>
      <c r="H16" s="6"/>
      <c r="I16" s="6"/>
    </row>
    <row r="17" spans="1:9" s="7" customFormat="1" ht="22.5">
      <c r="A17" s="49" t="s">
        <v>25</v>
      </c>
      <c r="B17" s="49"/>
      <c r="C17" s="49"/>
      <c r="D17" s="49"/>
      <c r="E17" s="49"/>
      <c r="F17" s="49"/>
      <c r="G17" s="49"/>
      <c r="H17" s="49"/>
      <c r="I17" s="49"/>
    </row>
    <row r="18" spans="1:9" ht="54.75" customHeight="1">
      <c r="A18" s="57" t="s">
        <v>29</v>
      </c>
      <c r="B18" s="57"/>
      <c r="C18" s="57"/>
      <c r="D18" s="57"/>
      <c r="E18" s="57"/>
      <c r="F18" s="57"/>
      <c r="G18" s="57"/>
      <c r="H18" s="57"/>
      <c r="I18" s="57"/>
    </row>
    <row r="19" spans="1:9" ht="20.25">
      <c r="A19" s="21"/>
      <c r="B19" s="21"/>
      <c r="C19" s="21"/>
      <c r="D19" s="21"/>
      <c r="E19" s="21"/>
      <c r="F19" s="21"/>
      <c r="G19" s="21"/>
      <c r="H19" s="58" t="s">
        <v>17</v>
      </c>
      <c r="I19" s="58"/>
    </row>
    <row r="20" spans="1:9" ht="23.25" customHeight="1">
      <c r="A20" s="59" t="s">
        <v>0</v>
      </c>
      <c r="B20" s="59" t="s">
        <v>5</v>
      </c>
      <c r="C20" s="50" t="s">
        <v>18</v>
      </c>
      <c r="D20" s="51"/>
      <c r="E20" s="52"/>
      <c r="F20" s="50" t="s">
        <v>19</v>
      </c>
      <c r="G20" s="51"/>
      <c r="H20" s="52"/>
      <c r="I20" s="61" t="s">
        <v>20</v>
      </c>
    </row>
    <row r="21" spans="1:9" ht="23.25" customHeight="1">
      <c r="A21" s="60"/>
      <c r="B21" s="60"/>
      <c r="C21" s="22" t="s">
        <v>10</v>
      </c>
      <c r="D21" s="22" t="s">
        <v>11</v>
      </c>
      <c r="E21" s="23" t="s">
        <v>6</v>
      </c>
      <c r="F21" s="22" t="s">
        <v>10</v>
      </c>
      <c r="G21" s="22" t="s">
        <v>11</v>
      </c>
      <c r="H21" s="23" t="s">
        <v>6</v>
      </c>
      <c r="I21" s="62"/>
    </row>
    <row r="22" spans="1:9" ht="26.25" hidden="1">
      <c r="A22" s="24">
        <v>2111</v>
      </c>
      <c r="B22" s="25" t="s">
        <v>1</v>
      </c>
      <c r="C22" s="26"/>
      <c r="D22" s="26"/>
      <c r="E22" s="27"/>
      <c r="F22" s="28"/>
      <c r="G22" s="29"/>
      <c r="H22" s="30" t="e">
        <f aca="true" t="shared" si="2" ref="H22:H33">G22/F22*100</f>
        <v>#DIV/0!</v>
      </c>
      <c r="I22" s="30">
        <f aca="true" t="shared" si="3" ref="I22:I31">G22-D22</f>
        <v>0</v>
      </c>
    </row>
    <row r="23" spans="1:9" ht="26.25" hidden="1">
      <c r="A23" s="24">
        <v>2120</v>
      </c>
      <c r="B23" s="25" t="s">
        <v>13</v>
      </c>
      <c r="C23" s="26"/>
      <c r="D23" s="26"/>
      <c r="E23" s="27"/>
      <c r="F23" s="28"/>
      <c r="G23" s="28"/>
      <c r="H23" s="30" t="e">
        <f t="shared" si="2"/>
        <v>#DIV/0!</v>
      </c>
      <c r="I23" s="27">
        <f t="shared" si="3"/>
        <v>0</v>
      </c>
    </row>
    <row r="24" spans="1:9" ht="37.5" customHeight="1">
      <c r="A24" s="24">
        <v>2210</v>
      </c>
      <c r="B24" s="25" t="s">
        <v>14</v>
      </c>
      <c r="C24" s="26"/>
      <c r="D24" s="26"/>
      <c r="E24" s="30"/>
      <c r="F24" s="28">
        <v>481.62</v>
      </c>
      <c r="G24" s="28">
        <v>342.85765</v>
      </c>
      <c r="H24" s="27">
        <f t="shared" si="2"/>
        <v>71.18841617873012</v>
      </c>
      <c r="I24" s="27">
        <f t="shared" si="3"/>
        <v>342.85765</v>
      </c>
    </row>
    <row r="25" spans="1:9" ht="42" customHeight="1">
      <c r="A25" s="22">
        <v>2220</v>
      </c>
      <c r="B25" s="20" t="s">
        <v>21</v>
      </c>
      <c r="C25" s="26"/>
      <c r="D25" s="26"/>
      <c r="E25" s="30"/>
      <c r="F25" s="28">
        <v>6.1347</v>
      </c>
      <c r="G25" s="28">
        <v>6.1347</v>
      </c>
      <c r="H25" s="27">
        <f t="shared" si="2"/>
        <v>100</v>
      </c>
      <c r="I25" s="27">
        <f t="shared" si="3"/>
        <v>6.1347</v>
      </c>
    </row>
    <row r="26" spans="1:9" ht="39" customHeight="1">
      <c r="A26" s="22">
        <v>2230</v>
      </c>
      <c r="B26" s="20" t="s">
        <v>22</v>
      </c>
      <c r="C26" s="26"/>
      <c r="D26" s="26"/>
      <c r="E26" s="30"/>
      <c r="F26" s="28">
        <v>1682.383</v>
      </c>
      <c r="G26" s="28">
        <v>1682.3826</v>
      </c>
      <c r="H26" s="27">
        <f t="shared" si="2"/>
        <v>99.99997622420102</v>
      </c>
      <c r="I26" s="27">
        <f t="shared" si="3"/>
        <v>1682.3826</v>
      </c>
    </row>
    <row r="27" spans="1:9" ht="39.75" customHeight="1">
      <c r="A27" s="24">
        <v>2240</v>
      </c>
      <c r="B27" s="25" t="s">
        <v>9</v>
      </c>
      <c r="C27" s="26"/>
      <c r="D27" s="26"/>
      <c r="E27" s="27"/>
      <c r="F27" s="28">
        <v>2012.05312</v>
      </c>
      <c r="G27" s="31">
        <v>784.80246</v>
      </c>
      <c r="H27" s="27">
        <f t="shared" si="2"/>
        <v>39.005056685580946</v>
      </c>
      <c r="I27" s="27">
        <f t="shared" si="3"/>
        <v>784.80246</v>
      </c>
    </row>
    <row r="28" spans="1:9" ht="26.25" hidden="1">
      <c r="A28" s="24">
        <v>2250</v>
      </c>
      <c r="B28" s="25" t="s">
        <v>2</v>
      </c>
      <c r="C28" s="26"/>
      <c r="D28" s="32"/>
      <c r="E28" s="33"/>
      <c r="F28" s="28"/>
      <c r="G28" s="31"/>
      <c r="H28" s="27"/>
      <c r="I28" s="30"/>
    </row>
    <row r="29" spans="1:9" ht="33.75" customHeight="1">
      <c r="A29" s="34">
        <v>2270</v>
      </c>
      <c r="B29" s="35" t="s">
        <v>7</v>
      </c>
      <c r="C29" s="36">
        <f>C30+C31+C32</f>
        <v>0</v>
      </c>
      <c r="D29" s="37">
        <f>D30+D31+D32</f>
        <v>0</v>
      </c>
      <c r="E29" s="36"/>
      <c r="F29" s="38">
        <f>F30+F31+F32+F33</f>
        <v>1644.96768</v>
      </c>
      <c r="G29" s="36">
        <f>G30+G31+G32+G33</f>
        <v>1484.62413</v>
      </c>
      <c r="H29" s="36">
        <f t="shared" si="2"/>
        <v>90.25248021894265</v>
      </c>
      <c r="I29" s="36">
        <f t="shared" si="3"/>
        <v>1484.62413</v>
      </c>
    </row>
    <row r="30" spans="1:9" ht="39" customHeight="1">
      <c r="A30" s="24">
        <v>2271</v>
      </c>
      <c r="B30" s="25" t="s">
        <v>3</v>
      </c>
      <c r="C30" s="26"/>
      <c r="D30" s="26"/>
      <c r="E30" s="27"/>
      <c r="F30" s="28">
        <v>684.615</v>
      </c>
      <c r="G30" s="31">
        <v>684.615</v>
      </c>
      <c r="H30" s="30">
        <f t="shared" si="2"/>
        <v>100</v>
      </c>
      <c r="I30" s="27">
        <f t="shared" si="3"/>
        <v>684.615</v>
      </c>
    </row>
    <row r="31" spans="1:9" ht="41.25" customHeight="1">
      <c r="A31" s="24">
        <v>2272</v>
      </c>
      <c r="B31" s="25" t="s">
        <v>8</v>
      </c>
      <c r="C31" s="26"/>
      <c r="D31" s="26"/>
      <c r="E31" s="27"/>
      <c r="F31" s="28">
        <v>239.90425</v>
      </c>
      <c r="G31" s="31">
        <v>189.60809</v>
      </c>
      <c r="H31" s="27">
        <f t="shared" si="2"/>
        <v>79.03490246629646</v>
      </c>
      <c r="I31" s="27">
        <f t="shared" si="3"/>
        <v>189.60809</v>
      </c>
    </row>
    <row r="32" spans="1:9" ht="34.5" customHeight="1">
      <c r="A32" s="24">
        <v>2273</v>
      </c>
      <c r="B32" s="25" t="s">
        <v>4</v>
      </c>
      <c r="C32" s="26"/>
      <c r="D32" s="32"/>
      <c r="E32" s="30"/>
      <c r="F32" s="28">
        <v>712.50941</v>
      </c>
      <c r="G32" s="28">
        <v>604.36264</v>
      </c>
      <c r="H32" s="27">
        <f t="shared" si="2"/>
        <v>84.82170642490182</v>
      </c>
      <c r="I32" s="27">
        <f>G32-D32</f>
        <v>604.36264</v>
      </c>
    </row>
    <row r="33" spans="1:9" ht="34.5" customHeight="1">
      <c r="A33" s="22">
        <v>2275</v>
      </c>
      <c r="B33" s="20" t="s">
        <v>23</v>
      </c>
      <c r="C33" s="26"/>
      <c r="D33" s="26"/>
      <c r="E33" s="30"/>
      <c r="F33" s="28">
        <v>7.93902</v>
      </c>
      <c r="G33" s="28">
        <v>6.0384</v>
      </c>
      <c r="H33" s="27">
        <f t="shared" si="2"/>
        <v>76.059765563004</v>
      </c>
      <c r="I33" s="27">
        <f>G33-D33</f>
        <v>6.0384</v>
      </c>
    </row>
    <row r="34" spans="1:9" ht="26.25">
      <c r="A34" s="24"/>
      <c r="B34" s="25"/>
      <c r="C34" s="36" t="e">
        <f>C20+C23</f>
        <v>#VALUE!</v>
      </c>
      <c r="D34" s="36">
        <f>D20+D23</f>
        <v>0</v>
      </c>
      <c r="E34" s="30"/>
      <c r="F34" s="39"/>
      <c r="G34" s="39"/>
      <c r="H34" s="30">
        <v>0</v>
      </c>
      <c r="I34" s="27">
        <f>G34-D34</f>
        <v>0</v>
      </c>
    </row>
    <row r="35" spans="1:9" ht="25.5">
      <c r="A35" s="34"/>
      <c r="B35" s="35" t="s">
        <v>12</v>
      </c>
      <c r="C35" s="38">
        <f>C22+C23+C24+C27+C28+C29+C33</f>
        <v>0</v>
      </c>
      <c r="D35" s="37">
        <f>D22+D23+D24+D27+D28+D29+D33</f>
        <v>0</v>
      </c>
      <c r="E35" s="37"/>
      <c r="F35" s="38">
        <f>F24+F25+F26+F27+F29</f>
        <v>5827.1585</v>
      </c>
      <c r="G35" s="38">
        <f>G24+G25+G26+G27+G29</f>
        <v>4300.8015399999995</v>
      </c>
      <c r="H35" s="36">
        <f>G35/F35*100</f>
        <v>73.80615337646985</v>
      </c>
      <c r="I35" s="38">
        <f>I24+I25+I26+I27+I29</f>
        <v>4300.8015399999995</v>
      </c>
    </row>
    <row r="36" spans="1:9" ht="30" customHeight="1">
      <c r="A36" s="46"/>
      <c r="B36" s="46" t="s">
        <v>27</v>
      </c>
      <c r="C36" s="44"/>
      <c r="D36" s="44"/>
      <c r="E36" s="44"/>
      <c r="F36" s="44"/>
      <c r="G36" s="44"/>
      <c r="H36" s="44"/>
      <c r="I36" s="6"/>
    </row>
    <row r="37" spans="1:8" ht="39.75" customHeight="1">
      <c r="A37" s="46">
        <v>3110</v>
      </c>
      <c r="B37" s="46" t="s">
        <v>28</v>
      </c>
      <c r="C37" s="45"/>
      <c r="D37" s="45"/>
      <c r="E37" s="45"/>
      <c r="F37" s="47">
        <v>586.7</v>
      </c>
      <c r="G37" s="47">
        <v>390.6</v>
      </c>
      <c r="H37" s="48">
        <f>G37/F37*100</f>
        <v>66.57576274075336</v>
      </c>
    </row>
  </sheetData>
  <sheetProtection/>
  <mergeCells count="16">
    <mergeCell ref="A17:I17"/>
    <mergeCell ref="A18:I18"/>
    <mergeCell ref="H19:I19"/>
    <mergeCell ref="A20:A21"/>
    <mergeCell ref="B20:B21"/>
    <mergeCell ref="C20:E20"/>
    <mergeCell ref="F20:H20"/>
    <mergeCell ref="I20:I21"/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72" right="0.2" top="0.3937007874015748" bottom="0.19" header="0.5118110236220472" footer="0.19"/>
  <pageSetup horizontalDpi="240" verticalDpi="24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2022-10-12T06:16:01Z</cp:lastPrinted>
  <dcterms:created xsi:type="dcterms:W3CDTF">2001-12-07T05:58:10Z</dcterms:created>
  <dcterms:modified xsi:type="dcterms:W3CDTF">2022-10-19T09:54:55Z</dcterms:modified>
  <cp:category/>
  <cp:version/>
  <cp:contentType/>
  <cp:contentStatus/>
</cp:coreProperties>
</file>