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<sst xmlns="http://schemas.openxmlformats.org/spreadsheetml/2006/main" count="51" uniqueCount="44">
  <si>
    <t>грн.</t>
  </si>
  <si>
    <t>Найменування  видатків</t>
  </si>
  <si>
    <t xml:space="preserve">Відхилення 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</si>
  <si>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</si>
  <si>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</si>
  <si>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</si>
  <si>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</si>
  <si>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</si>
  <si>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</si>
  <si>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</si>
  <si>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 xml:space="preserve">Внески у статутний фонд КП "Павлоградводоканал", спрямовані на приріст обігових коштів 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</si>
  <si>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</si>
  <si>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</si>
  <si>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</si>
  <si>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</si>
  <si>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</si>
  <si>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</si>
  <si>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</si>
  <si>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</si>
  <si>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</si>
  <si>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</si>
  <si>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</si>
  <si>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</si>
  <si>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</si>
  <si>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</si>
  <si>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</si>
  <si>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Погашення заборгованості за покупну воду</t>
  </si>
  <si>
    <t xml:space="preserve">Внески у статутний фонд КП "Павлограджитлосервіс", спрямовані на приріст обігових коштів </t>
  </si>
  <si>
    <t>Відшкодування збитків з утримання транзитного містечка</t>
  </si>
  <si>
    <t>Відшкодування витрат на утримання адміністрації гуртожитків, накладні витрати</t>
  </si>
  <si>
    <t>Оплата за договором реструктуризації ДМП "ВКЗ Дніпро-Західний Донбас"</t>
  </si>
  <si>
    <t xml:space="preserve">Відшкодування витрат електроенергії за послуги водопоспоживання по колонках ПАТ"Павлоградхіммаш" </t>
  </si>
  <si>
    <t>Відшкодування витрат електроенергії за послуги водопоспоживання по свердловинах переведених на електропостачання</t>
  </si>
  <si>
    <t>Відшкодування витрат на обслуговування свердловин</t>
  </si>
  <si>
    <t>Забезпечення сталого проходження опалювального сезону (оплата природного газу- погашення заборгованості за природний газ)</t>
  </si>
  <si>
    <t>Погашення заборгованості за електроенергію за мировою угодою з АТ "ДТЕК ДНІПРОВСЬКІ ЕЛЕКТРОМЕРЕЖІ"</t>
  </si>
  <si>
    <t>Погашення заборгованості за спожиту електроенергію гуртожиткам, транзитному містечку</t>
  </si>
  <si>
    <t>Внески у статутний фонд КП Павлоградтрансенерго"</t>
  </si>
  <si>
    <t>Придбання насосу з частотником</t>
  </si>
  <si>
    <t>Аналіз виконання бюджету Павлоградської міської територіальної громади по галузі  "Внески до статутного капіталу суб'єктів господарювання" за  9 місяців 2022 року</t>
  </si>
  <si>
    <t>План  на   9 місяців 2022 року</t>
  </si>
  <si>
    <t>Виконано за 9 місяців 2022 року</t>
  </si>
  <si>
    <t>Погашення заборгованості  за покупну воду за мировими угодами з ДПМ "ВКГ Дніпро - Західний Донбас"</t>
  </si>
  <si>
    <t>Придбання матеріалів для заміни електричних мереж транзитного містечка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</si>
</sst>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2" fillId="0" borderId="10" xfId="0" applyNumberFormat="1" applyFont="1" applyFill="1" applyBorder="1" applyAlignment="1">
      <alignment horizontal="center" vertical="center" wrapText="1"/>
    </xf>
    <xf numFmtId="189" fontId="3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70" zoomScalePageLayoutView="0" workbookViewId="0" topLeftCell="A23">
      <selection activeCell="H55" sqref="H55"/>
    </sheetView>
  </sheetViews>
  <sheetFormatPr defaultColWidth="8.875" defaultRowHeight="12.75"/>
  <cols>
    <col min="1" max="1" width="9.375" style="6" customWidth="1"/>
    <col min="2" max="2" width="80.7539062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29" customWidth="1"/>
    <col min="8" max="8" width="19.75390625" style="4" customWidth="1"/>
    <col min="9" max="9" width="22.75390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17</v>
      </c>
    </row>
    <row r="2" spans="1:10" s="8" customFormat="1" ht="56.25" customHeight="1">
      <c r="A2" s="84" t="s">
        <v>39</v>
      </c>
      <c r="B2" s="84"/>
      <c r="C2" s="84"/>
      <c r="D2" s="85"/>
      <c r="E2" s="85"/>
      <c r="F2" s="85"/>
      <c r="G2" s="85"/>
      <c r="H2" s="86"/>
      <c r="I2" s="86"/>
      <c r="J2" s="86"/>
    </row>
    <row r="3" spans="1:10" s="8" customFormat="1" ht="17.25" customHeight="1">
      <c r="A3" s="2"/>
      <c r="B3" s="2"/>
      <c r="C3" s="2"/>
      <c r="D3" s="3"/>
      <c r="E3" s="3"/>
      <c r="F3" s="3"/>
      <c r="G3" s="30"/>
      <c r="H3" s="9"/>
      <c r="I3" s="10"/>
      <c r="J3" s="11" t="s">
        <v>0</v>
      </c>
    </row>
    <row r="4" spans="1:10" s="8" customFormat="1" ht="84" customHeight="1">
      <c r="A4" s="1" t="s">
        <v>4</v>
      </c>
      <c r="B4" s="1" t="s">
        <v>1</v>
      </c>
      <c r="C4" s="1"/>
      <c r="D4" s="1"/>
      <c r="E4" s="1"/>
      <c r="F4" s="1"/>
      <c r="G4" s="48" t="s">
        <v>40</v>
      </c>
      <c r="H4" s="1" t="s">
        <v>41</v>
      </c>
      <c r="I4" s="5" t="s">
        <v>2</v>
      </c>
      <c r="J4" s="1" t="s">
        <v>3</v>
      </c>
    </row>
    <row r="5" spans="1:10" s="8" customFormat="1" ht="20.25" hidden="1">
      <c r="A5" s="81" t="s">
        <v>6</v>
      </c>
      <c r="B5" s="82"/>
      <c r="C5" s="82"/>
      <c r="D5" s="82"/>
      <c r="E5" s="82"/>
      <c r="F5" s="82"/>
      <c r="G5" s="82"/>
      <c r="H5" s="82"/>
      <c r="I5" s="82"/>
      <c r="J5" s="83"/>
    </row>
    <row r="6" spans="1:10" s="8" customFormat="1" ht="40.5" hidden="1">
      <c r="A6" s="13">
        <v>1</v>
      </c>
      <c r="B6" s="12" t="s">
        <v>7</v>
      </c>
      <c r="C6" s="14"/>
      <c r="D6" s="14"/>
      <c r="E6" s="14"/>
      <c r="F6" s="14"/>
      <c r="G6" s="31">
        <v>0</v>
      </c>
      <c r="H6" s="25">
        <v>0</v>
      </c>
      <c r="I6" s="5">
        <f>H6-G6</f>
        <v>0</v>
      </c>
      <c r="J6" s="17" t="e">
        <f>H6/G6*100</f>
        <v>#DIV/0!</v>
      </c>
    </row>
    <row r="7" spans="1:10" s="21" customFormat="1" ht="20.25" hidden="1">
      <c r="A7" s="18"/>
      <c r="B7" s="19" t="s">
        <v>5</v>
      </c>
      <c r="C7" s="20"/>
      <c r="D7" s="15"/>
      <c r="E7" s="15"/>
      <c r="F7" s="15"/>
      <c r="G7" s="32">
        <f>G6</f>
        <v>0</v>
      </c>
      <c r="H7" s="26">
        <f>H6</f>
        <v>0</v>
      </c>
      <c r="I7" s="16">
        <f>H7-G7</f>
        <v>0</v>
      </c>
      <c r="J7" s="22" t="e">
        <f>H7/G7*100</f>
        <v>#DIV/0!</v>
      </c>
    </row>
    <row r="8" spans="1:10" s="21" customFormat="1" ht="20.25" hidden="1">
      <c r="A8" s="81" t="s">
        <v>13</v>
      </c>
      <c r="B8" s="82"/>
      <c r="C8" s="82"/>
      <c r="D8" s="82"/>
      <c r="E8" s="82"/>
      <c r="F8" s="82"/>
      <c r="G8" s="82"/>
      <c r="H8" s="82"/>
      <c r="I8" s="82"/>
      <c r="J8" s="83"/>
    </row>
    <row r="9" spans="1:10" s="21" customFormat="1" ht="20.25" hidden="1">
      <c r="A9" s="13">
        <v>2</v>
      </c>
      <c r="B9" s="12" t="s">
        <v>14</v>
      </c>
      <c r="C9" s="23"/>
      <c r="D9" s="14"/>
      <c r="E9" s="14"/>
      <c r="F9" s="14"/>
      <c r="G9" s="31">
        <v>0</v>
      </c>
      <c r="H9" s="24">
        <v>0</v>
      </c>
      <c r="I9" s="5">
        <f>H9-G9</f>
        <v>0</v>
      </c>
      <c r="J9" s="17" t="e">
        <f>H9/G9*100</f>
        <v>#DIV/0!</v>
      </c>
    </row>
    <row r="10" spans="1:10" s="21" customFormat="1" ht="20.25" hidden="1">
      <c r="A10" s="18"/>
      <c r="B10" s="19" t="s">
        <v>5</v>
      </c>
      <c r="C10" s="20"/>
      <c r="D10" s="15"/>
      <c r="E10" s="15"/>
      <c r="F10" s="15"/>
      <c r="G10" s="32">
        <f>G9</f>
        <v>0</v>
      </c>
      <c r="H10" s="26">
        <f>H9</f>
        <v>0</v>
      </c>
      <c r="I10" s="26">
        <f>I9</f>
        <v>0</v>
      </c>
      <c r="J10" s="26" t="e">
        <f>J9</f>
        <v>#DIV/0!</v>
      </c>
    </row>
    <row r="11" spans="1:10" s="21" customFormat="1" ht="26.25" customHeight="1">
      <c r="A11" s="81" t="s">
        <v>10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s="21" customFormat="1" ht="27" customHeight="1">
      <c r="A12" s="13">
        <v>1</v>
      </c>
      <c r="B12" s="28" t="s">
        <v>26</v>
      </c>
      <c r="C12" s="14"/>
      <c r="D12" s="14"/>
      <c r="E12" s="14"/>
      <c r="F12" s="14"/>
      <c r="G12" s="33">
        <v>18807500</v>
      </c>
      <c r="H12" s="69">
        <v>18807500</v>
      </c>
      <c r="I12" s="5">
        <f aca="true" t="shared" si="0" ref="I12:I19">H12-G12</f>
        <v>0</v>
      </c>
      <c r="J12" s="63">
        <f aca="true" t="shared" si="1" ref="J12:J19">H12/G12*100</f>
        <v>100</v>
      </c>
    </row>
    <row r="13" spans="1:10" s="21" customFormat="1" ht="43.5" customHeight="1">
      <c r="A13" s="13">
        <v>2</v>
      </c>
      <c r="B13" s="28" t="s">
        <v>31</v>
      </c>
      <c r="C13" s="14"/>
      <c r="D13" s="14"/>
      <c r="E13" s="14"/>
      <c r="F13" s="14"/>
      <c r="G13" s="33">
        <v>225000</v>
      </c>
      <c r="H13" s="69">
        <v>0</v>
      </c>
      <c r="I13" s="5">
        <f t="shared" si="0"/>
        <v>-225000</v>
      </c>
      <c r="J13" s="63">
        <f t="shared" si="1"/>
        <v>0</v>
      </c>
    </row>
    <row r="14" spans="1:10" s="21" customFormat="1" ht="63" customHeight="1">
      <c r="A14" s="13">
        <v>3</v>
      </c>
      <c r="B14" s="28" t="s">
        <v>32</v>
      </c>
      <c r="C14" s="14"/>
      <c r="D14" s="14"/>
      <c r="E14" s="14"/>
      <c r="F14" s="14"/>
      <c r="G14" s="33">
        <v>51000</v>
      </c>
      <c r="H14" s="69">
        <v>0</v>
      </c>
      <c r="I14" s="5">
        <f t="shared" si="0"/>
        <v>-51000</v>
      </c>
      <c r="J14" s="63">
        <f t="shared" si="1"/>
        <v>0</v>
      </c>
    </row>
    <row r="15" spans="1:10" s="21" customFormat="1" ht="43.5" customHeight="1">
      <c r="A15" s="13">
        <v>4</v>
      </c>
      <c r="B15" s="28" t="s">
        <v>33</v>
      </c>
      <c r="C15" s="14"/>
      <c r="D15" s="14"/>
      <c r="E15" s="14"/>
      <c r="F15" s="14"/>
      <c r="G15" s="33">
        <v>170000</v>
      </c>
      <c r="H15" s="69">
        <v>0</v>
      </c>
      <c r="I15" s="5">
        <f t="shared" si="0"/>
        <v>-170000</v>
      </c>
      <c r="J15" s="63">
        <f t="shared" si="1"/>
        <v>0</v>
      </c>
    </row>
    <row r="16" spans="1:10" s="21" customFormat="1" ht="43.5" customHeight="1">
      <c r="A16" s="13">
        <v>5</v>
      </c>
      <c r="B16" s="28" t="s">
        <v>30</v>
      </c>
      <c r="C16" s="14"/>
      <c r="D16" s="14"/>
      <c r="E16" s="14"/>
      <c r="F16" s="14"/>
      <c r="G16" s="33">
        <v>3855000</v>
      </c>
      <c r="H16" s="69">
        <v>3855000</v>
      </c>
      <c r="I16" s="5">
        <f t="shared" si="0"/>
        <v>0</v>
      </c>
      <c r="J16" s="63">
        <f t="shared" si="1"/>
        <v>100</v>
      </c>
    </row>
    <row r="17" spans="1:10" s="21" customFormat="1" ht="43.5" customHeight="1">
      <c r="A17" s="13">
        <v>6</v>
      </c>
      <c r="B17" s="28" t="s">
        <v>35</v>
      </c>
      <c r="C17" s="14"/>
      <c r="D17" s="14"/>
      <c r="E17" s="14"/>
      <c r="F17" s="14"/>
      <c r="G17" s="33">
        <v>14202800</v>
      </c>
      <c r="H17" s="69">
        <v>10200000</v>
      </c>
      <c r="I17" s="5">
        <f t="shared" si="0"/>
        <v>-4002800</v>
      </c>
      <c r="J17" s="63">
        <f t="shared" si="1"/>
        <v>71.81682485143774</v>
      </c>
    </row>
    <row r="18" spans="1:10" s="21" customFormat="1" ht="43.5" customHeight="1">
      <c r="A18" s="13">
        <v>7</v>
      </c>
      <c r="B18" s="28" t="s">
        <v>42</v>
      </c>
      <c r="C18" s="14"/>
      <c r="D18" s="14"/>
      <c r="E18" s="14"/>
      <c r="F18" s="14"/>
      <c r="G18" s="33">
        <v>5000000</v>
      </c>
      <c r="H18" s="69"/>
      <c r="I18" s="5">
        <f>H18-G18</f>
        <v>-5000000</v>
      </c>
      <c r="J18" s="63">
        <f>H18/G18*100</f>
        <v>0</v>
      </c>
    </row>
    <row r="19" spans="1:10" s="21" customFormat="1" ht="24" customHeight="1">
      <c r="A19" s="18"/>
      <c r="B19" s="19" t="s">
        <v>5</v>
      </c>
      <c r="C19" s="20"/>
      <c r="D19" s="15"/>
      <c r="E19" s="15"/>
      <c r="F19" s="15"/>
      <c r="G19" s="26">
        <f>SUM(G12:G18)</f>
        <v>42311300</v>
      </c>
      <c r="H19" s="26">
        <f>SUM(H12:H18)</f>
        <v>32862500</v>
      </c>
      <c r="I19" s="16">
        <f t="shared" si="0"/>
        <v>-9448800</v>
      </c>
      <c r="J19" s="64">
        <f t="shared" si="1"/>
        <v>77.66837700566988</v>
      </c>
    </row>
    <row r="20" spans="1:10" s="8" customFormat="1" ht="27.75" customHeight="1">
      <c r="A20" s="81" t="s">
        <v>6</v>
      </c>
      <c r="B20" s="82"/>
      <c r="C20" s="82"/>
      <c r="D20" s="82"/>
      <c r="E20" s="82"/>
      <c r="F20" s="82"/>
      <c r="G20" s="82"/>
      <c r="H20" s="82"/>
      <c r="I20" s="82"/>
      <c r="J20" s="83"/>
    </row>
    <row r="21" spans="1:10" s="8" customFormat="1" ht="60" customHeight="1">
      <c r="A21" s="36">
        <v>7</v>
      </c>
      <c r="B21" s="37" t="s">
        <v>34</v>
      </c>
      <c r="C21" s="38"/>
      <c r="D21" s="38"/>
      <c r="E21" s="38"/>
      <c r="F21" s="38"/>
      <c r="G21" s="33">
        <v>30810000</v>
      </c>
      <c r="H21" s="70">
        <v>2000000</v>
      </c>
      <c r="I21" s="40">
        <f>H21-G21</f>
        <v>-28810000</v>
      </c>
      <c r="J21" s="65">
        <f>H21/G21*100</f>
        <v>6.491398896462187</v>
      </c>
    </row>
    <row r="22" spans="1:10" s="21" customFormat="1" ht="26.25" customHeight="1">
      <c r="A22" s="18"/>
      <c r="B22" s="19" t="s">
        <v>5</v>
      </c>
      <c r="C22" s="20"/>
      <c r="D22" s="15"/>
      <c r="E22" s="15"/>
      <c r="F22" s="15"/>
      <c r="G22" s="34">
        <f>SUM(G21:G21)</f>
        <v>30810000</v>
      </c>
      <c r="H22" s="26">
        <f>SUM(H21:H21)</f>
        <v>2000000</v>
      </c>
      <c r="I22" s="16">
        <f>H22-G22</f>
        <v>-28810000</v>
      </c>
      <c r="J22" s="64">
        <f>H22/G22*100</f>
        <v>6.491398896462187</v>
      </c>
    </row>
    <row r="23" spans="1:10" s="8" customFormat="1" ht="32.25" customHeight="1">
      <c r="A23" s="81" t="s">
        <v>27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s="8" customFormat="1" ht="27" customHeight="1">
      <c r="A24" s="13">
        <v>8</v>
      </c>
      <c r="B24" s="27" t="s">
        <v>28</v>
      </c>
      <c r="C24" s="18"/>
      <c r="D24" s="18"/>
      <c r="E24" s="18"/>
      <c r="F24" s="18"/>
      <c r="G24" s="61">
        <v>662030</v>
      </c>
      <c r="H24" s="71">
        <v>635473.77</v>
      </c>
      <c r="I24" s="5">
        <f>H24-G24</f>
        <v>-26556.22999999998</v>
      </c>
      <c r="J24" s="66">
        <f>H24/G24*100</f>
        <v>95.98866667673671</v>
      </c>
    </row>
    <row r="25" spans="1:10" s="8" customFormat="1" ht="48.75" customHeight="1">
      <c r="A25" s="13">
        <v>9</v>
      </c>
      <c r="B25" s="60" t="s">
        <v>29</v>
      </c>
      <c r="C25" s="18"/>
      <c r="D25" s="18"/>
      <c r="E25" s="18"/>
      <c r="F25" s="18"/>
      <c r="G25" s="61">
        <v>311159</v>
      </c>
      <c r="H25" s="71">
        <v>306173.65</v>
      </c>
      <c r="I25" s="5">
        <f>H25-G25</f>
        <v>-4985.349999999977</v>
      </c>
      <c r="J25" s="66">
        <f>H25/G25*100</f>
        <v>98.39781269383178</v>
      </c>
    </row>
    <row r="26" spans="1:10" s="8" customFormat="1" ht="48.75" customHeight="1">
      <c r="A26" s="13">
        <v>10</v>
      </c>
      <c r="B26" s="60" t="s">
        <v>36</v>
      </c>
      <c r="C26" s="18"/>
      <c r="D26" s="18"/>
      <c r="E26" s="18"/>
      <c r="F26" s="18"/>
      <c r="G26" s="61">
        <v>295200</v>
      </c>
      <c r="H26" s="71">
        <v>0</v>
      </c>
      <c r="I26" s="5">
        <f>H26-G26</f>
        <v>-295200</v>
      </c>
      <c r="J26" s="66">
        <f>H26/G26*100</f>
        <v>0</v>
      </c>
    </row>
    <row r="27" spans="1:10" s="8" customFormat="1" ht="48.75" customHeight="1">
      <c r="A27" s="13">
        <v>11</v>
      </c>
      <c r="B27" s="60" t="s">
        <v>43</v>
      </c>
      <c r="C27" s="18"/>
      <c r="D27" s="18"/>
      <c r="E27" s="18"/>
      <c r="F27" s="18"/>
      <c r="G27" s="61">
        <v>195000</v>
      </c>
      <c r="H27" s="71">
        <v>195000</v>
      </c>
      <c r="I27" s="5">
        <f>H27-G27</f>
        <v>0</v>
      </c>
      <c r="J27" s="66">
        <f>H27/G27*100</f>
        <v>100</v>
      </c>
    </row>
    <row r="28" spans="1:10" s="8" customFormat="1" ht="24.75" customHeight="1">
      <c r="A28" s="13"/>
      <c r="B28" s="19" t="s">
        <v>5</v>
      </c>
      <c r="C28" s="20"/>
      <c r="D28" s="15"/>
      <c r="E28" s="15"/>
      <c r="F28" s="15"/>
      <c r="G28" s="44">
        <f>SUM(G24:G27)</f>
        <v>1463389</v>
      </c>
      <c r="H28" s="20">
        <f>SUM(H24:H27)</f>
        <v>1136647.42</v>
      </c>
      <c r="I28" s="16">
        <f>H28-G28</f>
        <v>-326741.5800000001</v>
      </c>
      <c r="J28" s="67">
        <f>H28/G28*100</f>
        <v>77.672267592554</v>
      </c>
    </row>
    <row r="29" spans="1:10" s="8" customFormat="1" ht="29.25" customHeight="1" hidden="1">
      <c r="A29" s="76" t="s">
        <v>25</v>
      </c>
      <c r="B29" s="77"/>
      <c r="C29" s="77"/>
      <c r="D29" s="77"/>
      <c r="E29" s="77"/>
      <c r="F29" s="77"/>
      <c r="G29" s="77"/>
      <c r="H29" s="77"/>
      <c r="I29" s="77"/>
      <c r="J29" s="78"/>
    </row>
    <row r="30" spans="1:10" s="8" customFormat="1" ht="20.25" hidden="1">
      <c r="A30" s="36">
        <v>24</v>
      </c>
      <c r="B30" s="37"/>
      <c r="C30" s="38"/>
      <c r="D30" s="38"/>
      <c r="E30" s="38"/>
      <c r="F30" s="38"/>
      <c r="G30" s="33"/>
      <c r="H30" s="39"/>
      <c r="I30" s="40">
        <f>H30-G30</f>
        <v>0</v>
      </c>
      <c r="J30" s="41" t="e">
        <f>H30/G30*100</f>
        <v>#DIV/0!</v>
      </c>
    </row>
    <row r="31" spans="1:10" s="8" customFormat="1" ht="20.25" hidden="1">
      <c r="A31" s="36">
        <v>25</v>
      </c>
      <c r="B31" s="37"/>
      <c r="C31" s="38"/>
      <c r="D31" s="38"/>
      <c r="E31" s="38"/>
      <c r="F31" s="38"/>
      <c r="G31" s="33"/>
      <c r="H31" s="39"/>
      <c r="I31" s="40">
        <f>H31-G31</f>
        <v>0</v>
      </c>
      <c r="J31" s="41" t="e">
        <f>H31/G31*100</f>
        <v>#DIV/0!</v>
      </c>
    </row>
    <row r="32" spans="1:10" s="8" customFormat="1" ht="20.25" hidden="1">
      <c r="A32" s="36">
        <v>26</v>
      </c>
      <c r="B32" s="37"/>
      <c r="C32" s="38"/>
      <c r="D32" s="38"/>
      <c r="E32" s="38"/>
      <c r="F32" s="38"/>
      <c r="G32" s="33"/>
      <c r="H32" s="39"/>
      <c r="I32" s="40">
        <f>H32-G32</f>
        <v>0</v>
      </c>
      <c r="J32" s="41" t="e">
        <f>H32/G32*100</f>
        <v>#DIV/0!</v>
      </c>
    </row>
    <row r="33" spans="1:10" s="8" customFormat="1" ht="20.25" hidden="1">
      <c r="A33" s="36">
        <v>27</v>
      </c>
      <c r="B33" s="37"/>
      <c r="C33" s="38"/>
      <c r="D33" s="38"/>
      <c r="E33" s="38"/>
      <c r="F33" s="38"/>
      <c r="G33" s="33"/>
      <c r="H33" s="39"/>
      <c r="I33" s="40">
        <f>H33-G33</f>
        <v>0</v>
      </c>
      <c r="J33" s="41" t="e">
        <f>H33/G33*100</f>
        <v>#DIV/0!</v>
      </c>
    </row>
    <row r="34" spans="1:10" s="21" customFormat="1" ht="20.25" hidden="1">
      <c r="A34" s="42"/>
      <c r="B34" s="43" t="s">
        <v>5</v>
      </c>
      <c r="C34" s="44"/>
      <c r="D34" s="45"/>
      <c r="E34" s="45"/>
      <c r="F34" s="45"/>
      <c r="G34" s="34">
        <f>SUM(G30:G33)</f>
        <v>0</v>
      </c>
      <c r="H34" s="34">
        <f>SUM(H30:H33)</f>
        <v>0</v>
      </c>
      <c r="I34" s="46">
        <f>H34-G34</f>
        <v>0</v>
      </c>
      <c r="J34" s="47" t="e">
        <f>H34/G34*100</f>
        <v>#DIV/0!</v>
      </c>
    </row>
    <row r="35" spans="1:10" s="21" customFormat="1" ht="30" customHeight="1" hidden="1">
      <c r="A35" s="73" t="s">
        <v>22</v>
      </c>
      <c r="B35" s="74"/>
      <c r="C35" s="74"/>
      <c r="D35" s="74"/>
      <c r="E35" s="74"/>
      <c r="F35" s="74"/>
      <c r="G35" s="74"/>
      <c r="H35" s="74"/>
      <c r="I35" s="74"/>
      <c r="J35" s="75"/>
    </row>
    <row r="36" spans="1:10" s="21" customFormat="1" ht="27" customHeight="1" hidden="1">
      <c r="A36" s="48">
        <v>28</v>
      </c>
      <c r="B36" s="49"/>
      <c r="C36" s="48"/>
      <c r="D36" s="48"/>
      <c r="E36" s="48"/>
      <c r="F36" s="48"/>
      <c r="G36" s="48"/>
      <c r="H36" s="48"/>
      <c r="I36" s="40">
        <f>H36-G36</f>
        <v>0</v>
      </c>
      <c r="J36" s="41" t="e">
        <f>H36/G36*100</f>
        <v>#DIV/0!</v>
      </c>
    </row>
    <row r="37" spans="1:10" s="21" customFormat="1" ht="27" customHeight="1" hidden="1">
      <c r="A37" s="73" t="s">
        <v>23</v>
      </c>
      <c r="B37" s="74"/>
      <c r="C37" s="74"/>
      <c r="D37" s="74"/>
      <c r="E37" s="74"/>
      <c r="F37" s="74"/>
      <c r="G37" s="74"/>
      <c r="H37" s="74"/>
      <c r="I37" s="74"/>
      <c r="J37" s="75"/>
    </row>
    <row r="38" spans="1:10" s="21" customFormat="1" ht="45" customHeight="1" hidden="1">
      <c r="A38" s="48">
        <v>29</v>
      </c>
      <c r="B38" s="49"/>
      <c r="C38" s="48"/>
      <c r="D38" s="48"/>
      <c r="E38" s="48"/>
      <c r="F38" s="48"/>
      <c r="G38" s="48"/>
      <c r="H38" s="48"/>
      <c r="I38" s="40">
        <f>H38-G38</f>
        <v>0</v>
      </c>
      <c r="J38" s="41" t="e">
        <f>H38/G38*100</f>
        <v>#DIV/0!</v>
      </c>
    </row>
    <row r="39" spans="1:10" s="8" customFormat="1" ht="41.25" customHeight="1" hidden="1">
      <c r="A39" s="73" t="s">
        <v>8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s="8" customFormat="1" ht="21.75" customHeight="1" hidden="1">
      <c r="A40" s="48">
        <v>14</v>
      </c>
      <c r="B40" s="49" t="s">
        <v>15</v>
      </c>
      <c r="C40" s="50"/>
      <c r="D40" s="50"/>
      <c r="E40" s="50"/>
      <c r="F40" s="50"/>
      <c r="G40" s="40"/>
      <c r="H40" s="40"/>
      <c r="I40" s="40">
        <f aca="true" t="shared" si="2" ref="I40:I49">H40-G40</f>
        <v>0</v>
      </c>
      <c r="J40" s="51" t="e">
        <f aca="true" t="shared" si="3" ref="J40:J45">H40/G40*100</f>
        <v>#DIV/0!</v>
      </c>
    </row>
    <row r="41" spans="1:10" s="8" customFormat="1" ht="24" customHeight="1" hidden="1">
      <c r="A41" s="48">
        <v>15</v>
      </c>
      <c r="B41" s="49" t="s">
        <v>16</v>
      </c>
      <c r="C41" s="48"/>
      <c r="D41" s="48"/>
      <c r="E41" s="48"/>
      <c r="F41" s="48"/>
      <c r="G41" s="40"/>
      <c r="H41" s="40"/>
      <c r="I41" s="40">
        <f t="shared" si="2"/>
        <v>0</v>
      </c>
      <c r="J41" s="51" t="e">
        <f t="shared" si="3"/>
        <v>#DIV/0!</v>
      </c>
    </row>
    <row r="42" spans="1:10" s="8" customFormat="1" ht="21.75" customHeight="1" hidden="1">
      <c r="A42" s="48">
        <v>16</v>
      </c>
      <c r="B42" s="49" t="s">
        <v>17</v>
      </c>
      <c r="C42" s="48"/>
      <c r="D42" s="48"/>
      <c r="E42" s="48"/>
      <c r="F42" s="48"/>
      <c r="G42" s="40"/>
      <c r="H42" s="40"/>
      <c r="I42" s="40">
        <f t="shared" si="2"/>
        <v>0</v>
      </c>
      <c r="J42" s="51" t="e">
        <f t="shared" si="3"/>
        <v>#DIV/0!</v>
      </c>
    </row>
    <row r="43" spans="1:10" s="8" customFormat="1" ht="20.25" hidden="1">
      <c r="A43" s="36">
        <v>17</v>
      </c>
      <c r="B43" s="37" t="s">
        <v>18</v>
      </c>
      <c r="C43" s="38"/>
      <c r="D43" s="38"/>
      <c r="E43" s="38"/>
      <c r="F43" s="38"/>
      <c r="G43" s="33"/>
      <c r="H43" s="39"/>
      <c r="I43" s="40">
        <f t="shared" si="2"/>
        <v>0</v>
      </c>
      <c r="J43" s="51" t="e">
        <f t="shared" si="3"/>
        <v>#DIV/0!</v>
      </c>
    </row>
    <row r="44" spans="1:10" s="8" customFormat="1" ht="20.25" hidden="1">
      <c r="A44" s="36">
        <v>18</v>
      </c>
      <c r="B44" s="37" t="s">
        <v>19</v>
      </c>
      <c r="C44" s="38"/>
      <c r="D44" s="38"/>
      <c r="E44" s="38"/>
      <c r="F44" s="38"/>
      <c r="G44" s="33"/>
      <c r="H44" s="39"/>
      <c r="I44" s="40">
        <f t="shared" si="2"/>
        <v>0</v>
      </c>
      <c r="J44" s="51" t="e">
        <f t="shared" si="3"/>
        <v>#DIV/0!</v>
      </c>
    </row>
    <row r="45" spans="1:10" s="8" customFormat="1" ht="20.25" hidden="1">
      <c r="A45" s="36">
        <v>19</v>
      </c>
      <c r="B45" s="37" t="s">
        <v>20</v>
      </c>
      <c r="C45" s="38"/>
      <c r="D45" s="38"/>
      <c r="E45" s="38"/>
      <c r="F45" s="38"/>
      <c r="G45" s="33"/>
      <c r="H45" s="39"/>
      <c r="I45" s="52">
        <f t="shared" si="2"/>
        <v>0</v>
      </c>
      <c r="J45" s="51" t="e">
        <f t="shared" si="3"/>
        <v>#DIV/0!</v>
      </c>
    </row>
    <row r="46" spans="1:10" s="8" customFormat="1" ht="20.25" hidden="1">
      <c r="A46" s="36">
        <v>20</v>
      </c>
      <c r="B46" s="37" t="s">
        <v>11</v>
      </c>
      <c r="C46" s="38"/>
      <c r="D46" s="38"/>
      <c r="E46" s="38"/>
      <c r="F46" s="38"/>
      <c r="G46" s="33"/>
      <c r="H46" s="39"/>
      <c r="I46" s="52">
        <f t="shared" si="2"/>
        <v>0</v>
      </c>
      <c r="J46" s="48" t="e">
        <f>H46/G46*100</f>
        <v>#DIV/0!</v>
      </c>
    </row>
    <row r="47" spans="1:10" s="8" customFormat="1" ht="20.25" hidden="1">
      <c r="A47" s="36">
        <v>21</v>
      </c>
      <c r="B47" s="37" t="s">
        <v>12</v>
      </c>
      <c r="C47" s="38"/>
      <c r="D47" s="38"/>
      <c r="E47" s="38"/>
      <c r="F47" s="38"/>
      <c r="G47" s="33"/>
      <c r="H47" s="39"/>
      <c r="I47" s="52">
        <f t="shared" si="2"/>
        <v>0</v>
      </c>
      <c r="J47" s="41" t="e">
        <f>H47/G47*100</f>
        <v>#DIV/0!</v>
      </c>
    </row>
    <row r="48" spans="1:10" s="8" customFormat="1" ht="20.25" hidden="1">
      <c r="A48" s="36">
        <v>22</v>
      </c>
      <c r="B48" s="37" t="s">
        <v>21</v>
      </c>
      <c r="C48" s="38"/>
      <c r="D48" s="38"/>
      <c r="E48" s="38"/>
      <c r="F48" s="38"/>
      <c r="G48" s="33"/>
      <c r="H48" s="39"/>
      <c r="I48" s="52">
        <f t="shared" si="2"/>
        <v>0</v>
      </c>
      <c r="J48" s="41" t="e">
        <f>H48/G48*100</f>
        <v>#DIV/0!</v>
      </c>
    </row>
    <row r="49" spans="1:10" s="21" customFormat="1" ht="20.25" hidden="1">
      <c r="A49" s="42"/>
      <c r="B49" s="43" t="s">
        <v>5</v>
      </c>
      <c r="C49" s="44"/>
      <c r="D49" s="45"/>
      <c r="E49" s="45"/>
      <c r="F49" s="45"/>
      <c r="G49" s="34">
        <f>SUM(G40:G48)</f>
        <v>0</v>
      </c>
      <c r="H49" s="34">
        <f>SUM(H40:H48)</f>
        <v>0</v>
      </c>
      <c r="I49" s="46">
        <f t="shared" si="2"/>
        <v>0</v>
      </c>
      <c r="J49" s="53" t="e">
        <f>H49/G49*100</f>
        <v>#DIV/0!</v>
      </c>
    </row>
    <row r="50" spans="1:10" s="21" customFormat="1" ht="20.25" hidden="1">
      <c r="A50" s="73" t="s">
        <v>24</v>
      </c>
      <c r="B50" s="74"/>
      <c r="C50" s="74"/>
      <c r="D50" s="74"/>
      <c r="E50" s="74"/>
      <c r="F50" s="74"/>
      <c r="G50" s="74"/>
      <c r="H50" s="74"/>
      <c r="I50" s="74"/>
      <c r="J50" s="75"/>
    </row>
    <row r="51" spans="1:10" s="21" customFormat="1" ht="20.25" hidden="1">
      <c r="A51" s="48">
        <v>30</v>
      </c>
      <c r="B51" s="49"/>
      <c r="C51" s="48"/>
      <c r="D51" s="48"/>
      <c r="E51" s="48"/>
      <c r="F51" s="48"/>
      <c r="G51" s="48"/>
      <c r="H51" s="48"/>
      <c r="I51" s="40">
        <f>H51-G51</f>
        <v>0</v>
      </c>
      <c r="J51" s="41" t="e">
        <f>H51/G51*100</f>
        <v>#DIV/0!</v>
      </c>
    </row>
    <row r="52" spans="1:10" s="21" customFormat="1" ht="20.25">
      <c r="A52" s="73" t="s">
        <v>37</v>
      </c>
      <c r="B52" s="79"/>
      <c r="C52" s="79"/>
      <c r="D52" s="79"/>
      <c r="E52" s="79"/>
      <c r="F52" s="79"/>
      <c r="G52" s="79"/>
      <c r="H52" s="79"/>
      <c r="I52" s="79"/>
      <c r="J52" s="80"/>
    </row>
    <row r="53" spans="1:10" s="21" customFormat="1" ht="20.25">
      <c r="A53" s="68">
        <v>11</v>
      </c>
      <c r="B53" s="49" t="s">
        <v>38</v>
      </c>
      <c r="C53" s="48"/>
      <c r="D53" s="48"/>
      <c r="E53" s="48"/>
      <c r="F53" s="48"/>
      <c r="G53" s="48">
        <v>1200000</v>
      </c>
      <c r="H53" s="72">
        <v>1197900</v>
      </c>
      <c r="I53" s="5">
        <f>H53-G53</f>
        <v>-2100</v>
      </c>
      <c r="J53" s="65">
        <f>H53/G53*100</f>
        <v>99.825</v>
      </c>
    </row>
    <row r="54" spans="1:10" s="21" customFormat="1" ht="20.25" hidden="1">
      <c r="A54" s="68"/>
      <c r="B54" s="49"/>
      <c r="C54" s="48"/>
      <c r="D54" s="48"/>
      <c r="E54" s="48"/>
      <c r="F54" s="48"/>
      <c r="G54" s="44">
        <f>G53</f>
        <v>1200000</v>
      </c>
      <c r="H54" s="48">
        <f>H53</f>
        <v>1197900</v>
      </c>
      <c r="I54" s="40">
        <f>H54-G54</f>
        <v>-2100</v>
      </c>
      <c r="J54" s="41"/>
    </row>
    <row r="55" spans="1:10" s="8" customFormat="1" ht="26.25" customHeight="1">
      <c r="A55" s="54"/>
      <c r="B55" s="55" t="s">
        <v>9</v>
      </c>
      <c r="C55" s="45">
        <f>SUM(C5:C46)</f>
        <v>0</v>
      </c>
      <c r="D55" s="45">
        <f>SUM(D5:D46)</f>
        <v>0</v>
      </c>
      <c r="E55" s="45">
        <f>SUM(E5:E46)</f>
        <v>0</v>
      </c>
      <c r="F55" s="45">
        <f>SUM(F5:F46)</f>
        <v>0</v>
      </c>
      <c r="G55" s="62">
        <f>G7+G22+G28+G34+G49+G19+G10+G36+G38+G51+G54</f>
        <v>75784689</v>
      </c>
      <c r="H55" s="62">
        <f>H7+H22+H28+H34+H49+H19+H10+H36+H38+H51+H54</f>
        <v>37197047.42</v>
      </c>
      <c r="I55" s="46">
        <f>H55-G55</f>
        <v>-38587641.58</v>
      </c>
      <c r="J55" s="53">
        <f>H55/G55*100</f>
        <v>49.08253620991966</v>
      </c>
    </row>
    <row r="56" spans="1:10" ht="20.25">
      <c r="A56" s="56"/>
      <c r="B56" s="57"/>
      <c r="C56" s="58"/>
      <c r="D56" s="58"/>
      <c r="E56" s="58"/>
      <c r="F56" s="58"/>
      <c r="G56" s="59"/>
      <c r="H56" s="57"/>
      <c r="I56" s="57"/>
      <c r="J56" s="57"/>
    </row>
    <row r="57" spans="1:7" ht="20.25">
      <c r="A57" s="4"/>
      <c r="G57" s="35"/>
    </row>
  </sheetData>
  <sheetProtection/>
  <mergeCells count="12">
    <mergeCell ref="A2:J2"/>
    <mergeCell ref="A5:J5"/>
    <mergeCell ref="A20:J20"/>
    <mergeCell ref="A11:J11"/>
    <mergeCell ref="A23:J23"/>
    <mergeCell ref="A35:J35"/>
    <mergeCell ref="A37:J37"/>
    <mergeCell ref="A50:J50"/>
    <mergeCell ref="A39:J39"/>
    <mergeCell ref="A29:J29"/>
    <mergeCell ref="A52:J52"/>
    <mergeCell ref="A8:J8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Нестеренко ЛП</cp:lastModifiedBy>
  <cp:lastPrinted>2022-06-27T08:27:38Z</cp:lastPrinted>
  <dcterms:created xsi:type="dcterms:W3CDTF">2013-11-07T08:21:37Z</dcterms:created>
  <dcterms:modified xsi:type="dcterms:W3CDTF">2022-10-10T06:10:54Z</dcterms:modified>
  <cp:category/>
  <cp:version/>
  <cp:contentType/>
  <cp:contentStatus/>
</cp:coreProperties>
</file>