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Лист1" sheetId="1" r:id="rId1"/>
  </sheets>
  <definedNames>
    <definedName name="_xlnm.Print_Area" localSheetId="0">'Лист1'!$A$1:$I$26</definedName>
  </definedNames>
  <calcPr fullCalcOnLoad="1"/>
</workbook>
</file>

<file path=xl/sharedStrings.xml><?xml version="1.0" encoding="utf-8"?>
<sst xmlns="http://schemas.openxmlformats.org/spreadsheetml/2006/main" count="33" uniqueCount="30">
  <si>
    <t>КЕКВ</t>
  </si>
  <si>
    <t>Виконано</t>
  </si>
  <si>
    <t>%</t>
  </si>
  <si>
    <t>Заробітна плата</t>
  </si>
  <si>
    <t>Нарахування на зарплату</t>
  </si>
  <si>
    <t>Придбання предметів постачання</t>
  </si>
  <si>
    <t>Видатки на відрядження</t>
  </si>
  <si>
    <t>Оплата комунальних послуг</t>
  </si>
  <si>
    <t>Оплата теплопостачання</t>
  </si>
  <si>
    <t>Оплата водопостачання</t>
  </si>
  <si>
    <t>Оплата електроенергії</t>
  </si>
  <si>
    <t>Оплата природного газу</t>
  </si>
  <si>
    <t>Державні програми</t>
  </si>
  <si>
    <t>РАЗОМ</t>
  </si>
  <si>
    <t>тис.грн.</t>
  </si>
  <si>
    <t xml:space="preserve"> Порівняльний аналіз</t>
  </si>
  <si>
    <t>Оплата послуг (крім комунальних)</t>
  </si>
  <si>
    <t>Крім того бюджет розвитку</t>
  </si>
  <si>
    <t>Видатки</t>
  </si>
  <si>
    <t xml:space="preserve">План </t>
  </si>
  <si>
    <t>Предмети,матеріали</t>
  </si>
  <si>
    <t>Трансферти підприємствам (театр ім.Б.Є.Захави)</t>
  </si>
  <si>
    <t>Придбання обладнання</t>
  </si>
  <si>
    <t>Капітальні трансферти установам</t>
  </si>
  <si>
    <t>Реконструкція та реставрація інших об'єктів</t>
  </si>
  <si>
    <t>Оплата інших енергоносіїв та інших комунальних послуг</t>
  </si>
  <si>
    <t xml:space="preserve"> 2022 рік</t>
  </si>
  <si>
    <t xml:space="preserve"> 2023 рік</t>
  </si>
  <si>
    <t>Відхилення 2023 року від 2022 року</t>
  </si>
  <si>
    <t xml:space="preserve"> виконання бюджету Павлоградської міської територіальної громади по галузі  "Культура"                                                                               за  І квартал 2022-2023 років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</si>
</sst>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0.0000000"/>
    <numFmt numFmtId="194" formatCode="_-* #,##0.0\ _г_р_н_._-;\-* #,##0.0\ _г_р_н_._-;_-* &quot;-&quot;??\ _г_р_н_._-;_-@_-"/>
    <numFmt numFmtId="195" formatCode="0.00000000"/>
    <numFmt numFmtId="196" formatCode="#,##0.0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sz val="14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92" fontId="3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6" fillId="0" borderId="11" xfId="0" applyFont="1" applyBorder="1" applyAlignment="1">
      <alignment horizontal="justify" vertical="center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1" fontId="7" fillId="0" borderId="10" xfId="0" applyNumberFormat="1" applyFont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justify" vertical="center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justify" vertical="center"/>
    </xf>
    <xf numFmtId="192" fontId="7" fillId="0" borderId="10" xfId="0" applyNumberFormat="1" applyFont="1" applyFill="1" applyBorder="1" applyAlignment="1">
      <alignment horizontal="center" vertical="center"/>
    </xf>
    <xf numFmtId="192" fontId="7" fillId="0" borderId="10" xfId="0" applyNumberFormat="1" applyFont="1" applyBorder="1" applyAlignment="1">
      <alignment horizontal="center" vertical="center"/>
    </xf>
    <xf numFmtId="192" fontId="5" fillId="0" borderId="0" xfId="0" applyNumberFormat="1" applyFont="1" applyAlignment="1">
      <alignment/>
    </xf>
    <xf numFmtId="192" fontId="0" fillId="0" borderId="0" xfId="0" applyNumberFormat="1" applyAlignment="1">
      <alignment/>
    </xf>
    <xf numFmtId="196" fontId="6" fillId="0" borderId="10" xfId="0" applyNumberFormat="1" applyFont="1" applyFill="1" applyBorder="1" applyAlignment="1">
      <alignment horizontal="center" vertical="center"/>
    </xf>
    <xf numFmtId="196" fontId="6" fillId="0" borderId="10" xfId="0" applyNumberFormat="1" applyFont="1" applyBorder="1" applyAlignment="1">
      <alignment horizontal="center" vertical="center"/>
    </xf>
    <xf numFmtId="196" fontId="7" fillId="0" borderId="10" xfId="0" applyNumberFormat="1" applyFont="1" applyFill="1" applyBorder="1" applyAlignment="1">
      <alignment horizontal="center" vertical="center"/>
    </xf>
    <xf numFmtId="196" fontId="7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7" fillId="0" borderId="12" xfId="0" applyFont="1" applyBorder="1" applyAlignment="1">
      <alignment horizontal="right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view="pageBreakPreview" zoomScaleNormal="80" zoomScaleSheetLayoutView="100" zoomScalePageLayoutView="0" workbookViewId="0" topLeftCell="A1">
      <selection activeCell="K5" sqref="K5"/>
    </sheetView>
  </sheetViews>
  <sheetFormatPr defaultColWidth="9.00390625" defaultRowHeight="12.75"/>
  <cols>
    <col min="1" max="1" width="10.25390625" style="0" customWidth="1"/>
    <col min="2" max="2" width="63.00390625" style="0" customWidth="1"/>
    <col min="3" max="3" width="16.375" style="0" customWidth="1"/>
    <col min="4" max="4" width="15.25390625" style="0" customWidth="1"/>
    <col min="5" max="5" width="15.125" style="0" customWidth="1"/>
    <col min="6" max="6" width="15.00390625" style="0" customWidth="1"/>
    <col min="7" max="7" width="15.375" style="0" customWidth="1"/>
    <col min="8" max="8" width="13.125" style="0" customWidth="1"/>
    <col min="9" max="9" width="17.25390625" style="0" customWidth="1"/>
    <col min="11" max="11" width="17.00390625" style="0" customWidth="1"/>
  </cols>
  <sheetData>
    <row r="1" spans="1:9" ht="20.25">
      <c r="A1" s="3"/>
      <c r="B1" s="3"/>
      <c r="C1" s="3"/>
      <c r="D1" s="3"/>
      <c r="E1" s="3"/>
      <c r="F1" s="3"/>
      <c r="G1" s="3"/>
      <c r="H1" s="3"/>
      <c r="I1" s="13">
        <v>11</v>
      </c>
    </row>
    <row r="2" spans="1:9" ht="22.5">
      <c r="A2" s="34" t="s">
        <v>15</v>
      </c>
      <c r="B2" s="34"/>
      <c r="C2" s="34"/>
      <c r="D2" s="34"/>
      <c r="E2" s="34"/>
      <c r="F2" s="34"/>
      <c r="G2" s="34"/>
      <c r="H2" s="34"/>
      <c r="I2" s="34"/>
    </row>
    <row r="3" spans="1:9" ht="61.5" customHeight="1">
      <c r="A3" s="43" t="s">
        <v>29</v>
      </c>
      <c r="B3" s="43"/>
      <c r="C3" s="43"/>
      <c r="D3" s="43"/>
      <c r="E3" s="43"/>
      <c r="F3" s="43"/>
      <c r="G3" s="43"/>
      <c r="H3" s="43"/>
      <c r="I3" s="43"/>
    </row>
    <row r="4" spans="1:9" ht="18" customHeight="1">
      <c r="A4" s="3"/>
      <c r="B4" s="3"/>
      <c r="C4" s="3"/>
      <c r="D4" s="3"/>
      <c r="E4" s="3"/>
      <c r="F4" s="3"/>
      <c r="G4" s="3"/>
      <c r="H4" s="35" t="s">
        <v>14</v>
      </c>
      <c r="I4" s="35"/>
    </row>
    <row r="5" spans="1:9" ht="20.25">
      <c r="A5" s="38" t="s">
        <v>0</v>
      </c>
      <c r="B5" s="40" t="s">
        <v>18</v>
      </c>
      <c r="C5" s="42" t="s">
        <v>26</v>
      </c>
      <c r="D5" s="42"/>
      <c r="E5" s="42"/>
      <c r="F5" s="42" t="s">
        <v>27</v>
      </c>
      <c r="G5" s="42"/>
      <c r="H5" s="42"/>
      <c r="I5" s="36" t="s">
        <v>28</v>
      </c>
    </row>
    <row r="6" spans="1:9" ht="61.5" customHeight="1">
      <c r="A6" s="39"/>
      <c r="B6" s="41"/>
      <c r="C6" s="11" t="s">
        <v>19</v>
      </c>
      <c r="D6" s="11" t="s">
        <v>1</v>
      </c>
      <c r="E6" s="11" t="s">
        <v>2</v>
      </c>
      <c r="F6" s="11" t="s">
        <v>19</v>
      </c>
      <c r="G6" s="11" t="s">
        <v>1</v>
      </c>
      <c r="H6" s="12" t="s">
        <v>2</v>
      </c>
      <c r="I6" s="37"/>
    </row>
    <row r="7" spans="1:11" ht="22.5">
      <c r="A7" s="10">
        <v>2111</v>
      </c>
      <c r="B7" s="7" t="s">
        <v>3</v>
      </c>
      <c r="C7" s="25">
        <v>3577.416</v>
      </c>
      <c r="D7" s="25">
        <v>3315.09777</v>
      </c>
      <c r="E7" s="26">
        <f>D7/C7*100</f>
        <v>92.66738254650842</v>
      </c>
      <c r="F7" s="25">
        <v>3283.478</v>
      </c>
      <c r="G7" s="25">
        <v>3094.43157</v>
      </c>
      <c r="H7" s="26">
        <f>G7/F7*100</f>
        <v>94.24249439161767</v>
      </c>
      <c r="I7" s="26">
        <f>G7-D7</f>
        <v>-220.66619999999966</v>
      </c>
      <c r="J7" s="1"/>
      <c r="K7" s="1"/>
    </row>
    <row r="8" spans="1:11" ht="30" customHeight="1">
      <c r="A8" s="10">
        <v>2120</v>
      </c>
      <c r="B8" s="7" t="s">
        <v>4</v>
      </c>
      <c r="C8" s="25">
        <v>798.43</v>
      </c>
      <c r="D8" s="31">
        <v>749.97572</v>
      </c>
      <c r="E8" s="26">
        <f>D8/C8*100</f>
        <v>93.93130518642838</v>
      </c>
      <c r="F8" s="25">
        <v>750.451</v>
      </c>
      <c r="G8" s="25">
        <v>691.83684</v>
      </c>
      <c r="H8" s="26">
        <f aca="true" t="shared" si="0" ref="H8:H23">G8/F8*100</f>
        <v>92.1894753954622</v>
      </c>
      <c r="I8" s="26">
        <f>G8-D8</f>
        <v>-58.13887999999997</v>
      </c>
      <c r="J8" s="1"/>
      <c r="K8" s="1"/>
    </row>
    <row r="9" spans="1:11" ht="26.25" customHeight="1">
      <c r="A9" s="10">
        <v>2200</v>
      </c>
      <c r="B9" s="7" t="s">
        <v>5</v>
      </c>
      <c r="C9" s="25">
        <f>C10+C11+C12+C13+C136+C19</f>
        <v>1976.7279999999996</v>
      </c>
      <c r="D9" s="25">
        <f>D10+D11+D12+D13+D19</f>
        <v>1482.3937000000003</v>
      </c>
      <c r="E9" s="30">
        <f>D9/C9*100</f>
        <v>74.99229534867725</v>
      </c>
      <c r="F9" s="25">
        <f>F10+F11+F12+F13+F136+F19</f>
        <v>1870.7110000000002</v>
      </c>
      <c r="G9" s="25">
        <f>G10+G11+G12+G13+G19</f>
        <v>1197.22684</v>
      </c>
      <c r="H9" s="30">
        <f t="shared" si="0"/>
        <v>63.998492551762396</v>
      </c>
      <c r="I9" s="26">
        <f aca="true" t="shared" si="1" ref="I9:I20">G9-D9</f>
        <v>-285.16686000000027</v>
      </c>
      <c r="J9" s="4"/>
      <c r="K9" s="5"/>
    </row>
    <row r="10" spans="1:9" ht="23.25">
      <c r="A10" s="6">
        <v>2210</v>
      </c>
      <c r="B10" s="8" t="s">
        <v>20</v>
      </c>
      <c r="C10" s="27">
        <v>154.243</v>
      </c>
      <c r="D10" s="27">
        <v>32.218</v>
      </c>
      <c r="E10" s="28">
        <f>D10/C10*100</f>
        <v>20.887819868648823</v>
      </c>
      <c r="F10" s="27">
        <v>193.996</v>
      </c>
      <c r="G10" s="27">
        <v>64.2311</v>
      </c>
      <c r="H10" s="28">
        <f t="shared" si="0"/>
        <v>33.10949710303305</v>
      </c>
      <c r="I10" s="29">
        <f t="shared" si="1"/>
        <v>32.013099999999994</v>
      </c>
    </row>
    <row r="11" spans="1:9" ht="29.25" customHeight="1">
      <c r="A11" s="6">
        <v>2240</v>
      </c>
      <c r="B11" s="8" t="s">
        <v>16</v>
      </c>
      <c r="C11" s="27">
        <v>326.818</v>
      </c>
      <c r="D11" s="27">
        <v>158.07818</v>
      </c>
      <c r="E11" s="28">
        <f>D11/C11*100</f>
        <v>48.36887197155604</v>
      </c>
      <c r="F11" s="27">
        <v>331.196</v>
      </c>
      <c r="G11" s="27">
        <v>190.48728</v>
      </c>
      <c r="H11" s="28">
        <f t="shared" si="0"/>
        <v>57.51496998756023</v>
      </c>
      <c r="I11" s="28">
        <f t="shared" si="1"/>
        <v>32.409099999999995</v>
      </c>
    </row>
    <row r="12" spans="1:9" ht="23.25">
      <c r="A12" s="6">
        <v>2250</v>
      </c>
      <c r="B12" s="8" t="s">
        <v>6</v>
      </c>
      <c r="C12" s="27">
        <v>2.73</v>
      </c>
      <c r="D12" s="32">
        <v>0</v>
      </c>
      <c r="E12" s="29">
        <f aca="true" t="shared" si="2" ref="E12:E19">D12/C12*100</f>
        <v>0</v>
      </c>
      <c r="F12" s="27">
        <v>4.26</v>
      </c>
      <c r="G12" s="32">
        <v>0</v>
      </c>
      <c r="H12" s="29">
        <v>100</v>
      </c>
      <c r="I12" s="29">
        <f t="shared" si="1"/>
        <v>0</v>
      </c>
    </row>
    <row r="13" spans="1:9" ht="28.5" customHeight="1">
      <c r="A13" s="10">
        <v>2270</v>
      </c>
      <c r="B13" s="7" t="s">
        <v>7</v>
      </c>
      <c r="C13" s="25">
        <f>C14+C15+C16+C17+C18</f>
        <v>1490.5189999999998</v>
      </c>
      <c r="D13" s="25">
        <f>D14+D15+D16+D17+D18</f>
        <v>1292.0975200000003</v>
      </c>
      <c r="E13" s="26">
        <f t="shared" si="2"/>
        <v>86.68775909599276</v>
      </c>
      <c r="F13" s="25">
        <f>F14+F15+F16+F17+F18</f>
        <v>1337.3390000000002</v>
      </c>
      <c r="G13" s="25">
        <f>G14+G15+G16+G17+G18</f>
        <v>942.50846</v>
      </c>
      <c r="H13" s="26">
        <f t="shared" si="0"/>
        <v>70.47640575800152</v>
      </c>
      <c r="I13" s="26">
        <f t="shared" si="1"/>
        <v>-349.58906000000025</v>
      </c>
    </row>
    <row r="14" spans="1:9" ht="23.25">
      <c r="A14" s="6">
        <v>2271</v>
      </c>
      <c r="B14" s="8" t="s">
        <v>8</v>
      </c>
      <c r="C14" s="27">
        <v>1181.293</v>
      </c>
      <c r="D14" s="27">
        <v>1100.21916</v>
      </c>
      <c r="E14" s="28">
        <f t="shared" si="2"/>
        <v>93.136855970534</v>
      </c>
      <c r="F14" s="27">
        <v>1039.565</v>
      </c>
      <c r="G14" s="27">
        <v>816.4429</v>
      </c>
      <c r="H14" s="28">
        <f t="shared" si="0"/>
        <v>78.53697459995286</v>
      </c>
      <c r="I14" s="28">
        <f t="shared" si="1"/>
        <v>-283.7762600000001</v>
      </c>
    </row>
    <row r="15" spans="1:9" ht="23.25">
      <c r="A15" s="6">
        <v>2272</v>
      </c>
      <c r="B15" s="8" t="s">
        <v>9</v>
      </c>
      <c r="C15" s="27">
        <v>9.013</v>
      </c>
      <c r="D15" s="27">
        <v>5.89542</v>
      </c>
      <c r="E15" s="28">
        <f t="shared" si="2"/>
        <v>65.41018528791746</v>
      </c>
      <c r="F15" s="27">
        <v>9.603</v>
      </c>
      <c r="G15" s="27">
        <v>4.37113</v>
      </c>
      <c r="H15" s="28">
        <f t="shared" si="0"/>
        <v>45.51837967301885</v>
      </c>
      <c r="I15" s="28">
        <f t="shared" si="1"/>
        <v>-1.5242899999999997</v>
      </c>
    </row>
    <row r="16" spans="1:10" ht="23.25">
      <c r="A16" s="6">
        <v>2273</v>
      </c>
      <c r="B16" s="8" t="s">
        <v>10</v>
      </c>
      <c r="C16" s="27">
        <v>107.085</v>
      </c>
      <c r="D16" s="32">
        <v>91.03464</v>
      </c>
      <c r="E16" s="29">
        <f t="shared" si="2"/>
        <v>85.01157024793389</v>
      </c>
      <c r="F16" s="27">
        <v>140.365</v>
      </c>
      <c r="G16" s="27">
        <v>28.82363</v>
      </c>
      <c r="H16" s="28">
        <f t="shared" si="0"/>
        <v>20.534770063762334</v>
      </c>
      <c r="I16" s="28">
        <f t="shared" si="1"/>
        <v>-62.211009999999995</v>
      </c>
      <c r="J16" s="3"/>
    </row>
    <row r="17" spans="1:10" ht="23.25">
      <c r="A17" s="6">
        <v>2274</v>
      </c>
      <c r="B17" s="8" t="s">
        <v>11</v>
      </c>
      <c r="C17" s="27">
        <v>188.817</v>
      </c>
      <c r="D17" s="27">
        <v>90.7523</v>
      </c>
      <c r="E17" s="28">
        <f t="shared" si="2"/>
        <v>48.063627745383094</v>
      </c>
      <c r="F17" s="27">
        <v>138.432</v>
      </c>
      <c r="G17" s="27">
        <v>86.76428</v>
      </c>
      <c r="H17" s="28">
        <f t="shared" si="0"/>
        <v>62.676462089690254</v>
      </c>
      <c r="I17" s="29">
        <f t="shared" si="1"/>
        <v>-3.988020000000006</v>
      </c>
      <c r="J17" s="3"/>
    </row>
    <row r="18" spans="1:10" ht="46.5">
      <c r="A18" s="6">
        <v>2275</v>
      </c>
      <c r="B18" s="8" t="s">
        <v>25</v>
      </c>
      <c r="C18" s="27">
        <v>4.311</v>
      </c>
      <c r="D18" s="27">
        <v>4.196</v>
      </c>
      <c r="E18" s="28">
        <f t="shared" si="2"/>
        <v>97.33240547436789</v>
      </c>
      <c r="F18" s="27">
        <v>9.374</v>
      </c>
      <c r="G18" s="27">
        <v>6.10652</v>
      </c>
      <c r="H18" s="28">
        <f t="shared" si="0"/>
        <v>65.14316193727329</v>
      </c>
      <c r="I18" s="28">
        <f t="shared" si="1"/>
        <v>1.91052</v>
      </c>
      <c r="J18" s="3"/>
    </row>
    <row r="19" spans="1:10" ht="23.25">
      <c r="A19" s="6">
        <v>2282</v>
      </c>
      <c r="B19" s="8" t="s">
        <v>12</v>
      </c>
      <c r="C19" s="27">
        <v>2.418</v>
      </c>
      <c r="D19" s="32">
        <v>0</v>
      </c>
      <c r="E19" s="29">
        <v>0</v>
      </c>
      <c r="F19" s="27">
        <v>3.92</v>
      </c>
      <c r="G19" s="32">
        <v>0</v>
      </c>
      <c r="H19" s="29">
        <f t="shared" si="0"/>
        <v>0</v>
      </c>
      <c r="I19" s="29">
        <f t="shared" si="1"/>
        <v>0</v>
      </c>
      <c r="J19" s="3"/>
    </row>
    <row r="20" spans="1:10" ht="30.75" customHeight="1">
      <c r="A20" s="10">
        <v>2610</v>
      </c>
      <c r="B20" s="20" t="s">
        <v>21</v>
      </c>
      <c r="C20" s="25">
        <v>1265.085</v>
      </c>
      <c r="D20" s="25">
        <v>913.60947</v>
      </c>
      <c r="E20" s="26">
        <f>D20/C20*100</f>
        <v>72.21723994830387</v>
      </c>
      <c r="F20" s="25">
        <v>1375.33</v>
      </c>
      <c r="G20" s="25">
        <v>1001.14004</v>
      </c>
      <c r="H20" s="26">
        <f t="shared" si="0"/>
        <v>72.79271447579853</v>
      </c>
      <c r="I20" s="26">
        <f t="shared" si="1"/>
        <v>87.53057000000001</v>
      </c>
      <c r="J20" s="3"/>
    </row>
    <row r="21" spans="1:11" ht="28.5" customHeight="1">
      <c r="A21" s="10"/>
      <c r="B21" s="9" t="s">
        <v>13</v>
      </c>
      <c r="C21" s="25">
        <f aca="true" t="shared" si="3" ref="C21:I21">C7+C8+C9+C20</f>
        <v>7617.659000000001</v>
      </c>
      <c r="D21" s="25">
        <f t="shared" si="3"/>
        <v>6461.076660000001</v>
      </c>
      <c r="E21" s="25">
        <f t="shared" si="3"/>
        <v>333.80822302991794</v>
      </c>
      <c r="F21" s="31">
        <f t="shared" si="3"/>
        <v>7279.97</v>
      </c>
      <c r="G21" s="25">
        <f t="shared" si="3"/>
        <v>5984.63529</v>
      </c>
      <c r="H21" s="25">
        <f t="shared" si="3"/>
        <v>323.22317681464085</v>
      </c>
      <c r="I21" s="25">
        <f t="shared" si="3"/>
        <v>-476.4413699999999</v>
      </c>
      <c r="J21" s="23"/>
      <c r="K21" s="24"/>
    </row>
    <row r="22" spans="1:10" ht="24" customHeight="1" hidden="1">
      <c r="A22" s="10"/>
      <c r="B22" s="9" t="s">
        <v>17</v>
      </c>
      <c r="C22" s="21"/>
      <c r="D22" s="21"/>
      <c r="E22" s="14"/>
      <c r="F22" s="21"/>
      <c r="G22" s="21"/>
      <c r="H22" s="22"/>
      <c r="I22" s="21"/>
      <c r="J22" s="3"/>
    </row>
    <row r="23" spans="1:10" s="17" customFormat="1" ht="25.5" customHeight="1" hidden="1">
      <c r="A23" s="6">
        <v>3110</v>
      </c>
      <c r="B23" s="16" t="s">
        <v>22</v>
      </c>
      <c r="C23" s="21"/>
      <c r="D23" s="21"/>
      <c r="E23" s="14" t="e">
        <f>D23/C23*100</f>
        <v>#DIV/0!</v>
      </c>
      <c r="F23" s="21"/>
      <c r="G23" s="21"/>
      <c r="H23" s="22" t="e">
        <f t="shared" si="0"/>
        <v>#DIV/0!</v>
      </c>
      <c r="I23" s="21">
        <f>G23-D23</f>
        <v>0</v>
      </c>
      <c r="J23" s="3"/>
    </row>
    <row r="24" spans="1:10" ht="51.75" customHeight="1" hidden="1">
      <c r="A24" s="6">
        <v>3142</v>
      </c>
      <c r="B24" s="8" t="s">
        <v>24</v>
      </c>
      <c r="C24" s="15"/>
      <c r="D24" s="15"/>
      <c r="E24" s="14" t="e">
        <f>D24/C24*100</f>
        <v>#DIV/0!</v>
      </c>
      <c r="F24" s="21"/>
      <c r="G24" s="21"/>
      <c r="H24" s="14"/>
      <c r="I24" s="14">
        <f>G24-D24</f>
        <v>0</v>
      </c>
      <c r="J24" s="3"/>
    </row>
    <row r="25" spans="1:10" ht="28.5" customHeight="1" hidden="1">
      <c r="A25" s="6">
        <v>3210</v>
      </c>
      <c r="B25" s="8" t="s">
        <v>23</v>
      </c>
      <c r="C25" s="15"/>
      <c r="D25" s="15"/>
      <c r="E25" s="14" t="e">
        <f>D25/C25*100</f>
        <v>#DIV/0!</v>
      </c>
      <c r="F25" s="21"/>
      <c r="G25" s="21"/>
      <c r="H25" s="14"/>
      <c r="I25" s="14">
        <f>G25-D25</f>
        <v>0</v>
      </c>
      <c r="J25" s="3"/>
    </row>
    <row r="26" spans="1:10" ht="15.75">
      <c r="A26" s="2"/>
      <c r="B26" s="2"/>
      <c r="C26" s="2"/>
      <c r="D26" s="2"/>
      <c r="E26" s="2"/>
      <c r="F26" s="2"/>
      <c r="G26" s="2"/>
      <c r="H26" s="2"/>
      <c r="I26" s="2"/>
      <c r="J26" s="3"/>
    </row>
    <row r="27" spans="1:10" s="19" customFormat="1" ht="34.5" customHeight="1">
      <c r="A27" s="44"/>
      <c r="B27" s="44"/>
      <c r="C27" s="44"/>
      <c r="D27" s="44"/>
      <c r="E27" s="44"/>
      <c r="F27" s="44"/>
      <c r="G27" s="44"/>
      <c r="H27" s="44"/>
      <c r="I27" s="44"/>
      <c r="J27" s="18"/>
    </row>
    <row r="28" spans="1:10" s="19" customFormat="1" ht="20.25">
      <c r="A28" s="18"/>
      <c r="B28" s="18"/>
      <c r="C28" s="18"/>
      <c r="D28" s="18"/>
      <c r="E28" s="18"/>
      <c r="F28" s="18"/>
      <c r="G28" s="18"/>
      <c r="H28" s="18"/>
      <c r="I28" s="18"/>
      <c r="J28" s="18"/>
    </row>
    <row r="29" spans="1:10" ht="39" customHeight="1">
      <c r="A29" s="33"/>
      <c r="B29" s="33"/>
      <c r="C29" s="33"/>
      <c r="D29" s="33"/>
      <c r="E29" s="33"/>
      <c r="F29" s="3"/>
      <c r="G29" s="3"/>
      <c r="H29" s="3"/>
      <c r="I29" s="3"/>
      <c r="J29" s="3"/>
    </row>
    <row r="30" spans="1:10" ht="12.75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ht="12.75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ht="12.75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12.75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ht="12.75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ht="12.75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ht="12.75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ht="12.75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ht="12.75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ht="12.75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ht="12.75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ht="12.75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ht="12.75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ht="12.75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9" ht="12.75">
      <c r="A44" s="3"/>
      <c r="B44" s="3"/>
      <c r="C44" s="3"/>
      <c r="D44" s="3"/>
      <c r="E44" s="3"/>
      <c r="F44" s="3"/>
      <c r="G44" s="3"/>
      <c r="H44" s="3"/>
      <c r="I44" s="3"/>
    </row>
    <row r="45" spans="1:9" ht="12.75">
      <c r="A45" s="3"/>
      <c r="B45" s="3"/>
      <c r="C45" s="3"/>
      <c r="D45" s="3"/>
      <c r="E45" s="3"/>
      <c r="F45" s="3"/>
      <c r="G45" s="3"/>
      <c r="H45" s="3"/>
      <c r="I45" s="3"/>
    </row>
    <row r="46" spans="1:9" ht="12.75">
      <c r="A46" s="3"/>
      <c r="B46" s="3"/>
      <c r="C46" s="3"/>
      <c r="D46" s="3"/>
      <c r="E46" s="3"/>
      <c r="F46" s="3"/>
      <c r="G46" s="3"/>
      <c r="H46" s="3"/>
      <c r="I46" s="3"/>
    </row>
    <row r="47" spans="1:9" ht="12.75">
      <c r="A47" s="3"/>
      <c r="B47" s="3"/>
      <c r="C47" s="3"/>
      <c r="D47" s="3"/>
      <c r="E47" s="3"/>
      <c r="F47" s="3"/>
      <c r="G47" s="3"/>
      <c r="H47" s="3"/>
      <c r="I47" s="3"/>
    </row>
  </sheetData>
  <sheetProtection/>
  <mergeCells count="10">
    <mergeCell ref="A29:E29"/>
    <mergeCell ref="A2:I2"/>
    <mergeCell ref="H4:I4"/>
    <mergeCell ref="I5:I6"/>
    <mergeCell ref="A5:A6"/>
    <mergeCell ref="B5:B6"/>
    <mergeCell ref="F5:H5"/>
    <mergeCell ref="C5:E5"/>
    <mergeCell ref="A3:I3"/>
    <mergeCell ref="A27:I27"/>
  </mergeCells>
  <printOptions/>
  <pageMargins left="0.15748031496062992" right="0" top="0" bottom="0" header="0.1968503937007874" footer="0.15748031496062992"/>
  <pageSetup horizontalDpi="240" verticalDpi="24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SWG</dc:creator>
  <cp:keywords/>
  <dc:description/>
  <cp:lastModifiedBy>Бондарчук</cp:lastModifiedBy>
  <cp:lastPrinted>2023-04-07T07:19:52Z</cp:lastPrinted>
  <dcterms:created xsi:type="dcterms:W3CDTF">2001-12-07T05:58:10Z</dcterms:created>
  <dcterms:modified xsi:type="dcterms:W3CDTF">2023-04-13T06:23:19Z</dcterms:modified>
  <cp:category/>
  <cp:version/>
  <cp:contentType/>
  <cp:contentStatus/>
</cp:coreProperties>
</file>