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<sst xmlns="http://schemas.openxmlformats.org/spreadsheetml/2006/main" count="61" uniqueCount="51">
  <si>
    <t>грн.</t>
  </si>
  <si>
    <t>Найменування  видатків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</si>
  <si>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</si>
  <si>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</si>
  <si>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</si>
  <si>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</si>
  <si>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</si>
  <si>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</si>
  <si>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</si>
  <si>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</si>
  <si>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</si>
  <si>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</si>
  <si>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</si>
  <si>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</si>
  <si>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</si>
  <si>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</si>
  <si>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</si>
  <si>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</si>
  <si>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</si>
  <si>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</si>
  <si>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 xml:space="preserve">Внески у статутний фонд КП "Спеціалізована Агенція Ритуал", спрямовані на приріст обігових коштів </t>
  </si>
  <si>
    <t xml:space="preserve">Внески у статутний фонд КП "Управління ринками", спрямовані на приріст обігових коштів </t>
  </si>
  <si>
    <t xml:space="preserve">Внески у статутний фонд КП "Павлоград-Світло", спрямовані на приріст обігових коштів </t>
  </si>
  <si>
    <t>Внески у статутний фонд КП "Затишне місто", спрямовані на приріст обігових коштів</t>
  </si>
  <si>
    <t>Погашення заборгованості за покупну воду</t>
  </si>
  <si>
    <t>Відшкодування збитків з утримання транзитного містечка</t>
  </si>
  <si>
    <t>Відшкодування витрат на утримання адміністрації гуртожитків, накладні витрати</t>
  </si>
  <si>
    <t>План  на   І квартал 2023 року</t>
  </si>
  <si>
    <t>Виконано за І квартал 2023 року</t>
  </si>
  <si>
    <t>Погашення заборгованості за спожиту електроенергію по гуртожиткам, транзитному містечку</t>
  </si>
  <si>
    <t>Погашення заборгованості за природний газ перед АТ "НАК "Нафтогаз України" та за розподіл природного газу</t>
  </si>
  <si>
    <t>Придбання шаф керування з монтажним комплектом</t>
  </si>
  <si>
    <t xml:space="preserve">шляхом поповнення обігових коштів </t>
  </si>
  <si>
    <t>Погашення податкової заборгованості з екологічного податку</t>
  </si>
  <si>
    <t>Проведення експертної оцінки вартості та оформлення нового технічного паспорта будівлі, розташованої по вул.Соборна,107б</t>
  </si>
  <si>
    <t xml:space="preserve">Внески у статутний фонд КП "Павлограджитлосервіс", шляхом поповнення  обігових коштів </t>
  </si>
  <si>
    <t>Внески у статутний фонд  КП "Затишне Місто", шляхом поповнення обігових коштів</t>
  </si>
  <si>
    <t>Внески у статутний фонд КП "Управління ринками",  шляхом поповнення обігових коштів</t>
  </si>
  <si>
    <t>Сплата земельного податку</t>
  </si>
  <si>
    <t>Внески у статутний фонд КП "Павлоградводоканал",  у тому числі</t>
  </si>
  <si>
    <t>Будівництво   технологічних вузлів обліку на 5 точках магістральних  водопровідних мережах м. Павлоград (в т.ч. проєкт)</t>
  </si>
  <si>
    <t>Придбання лiчильника води DN-300 з GSM модемом</t>
  </si>
  <si>
    <t>Розробка проєктно - кошторисної документації "Реконструкція 13  підкачувальних насосних станцій с заміною насосних агрегатів"</t>
  </si>
  <si>
    <t xml:space="preserve">Розробка проєктно - кошторисної документації "Реконструкція повітродувної насосної станції   з встановленням  резервного частотного перетворювача на каналізаційних очисних спорудах  по вул.Харківська,2-1" </t>
  </si>
  <si>
    <t>Розробка проєктно - кошторисної документації "Реконструкція водопровідно-насосної станції 2-го підйому майданчик №4  с заміною насосного агрегату  по вул.Вишнева,2 в с.Малоолександрівка</t>
  </si>
  <si>
    <t>Розробка проєктно - кошторисної документації "Капітальний ремонт  водопровідно-насосної станції «Північна» с заміною насосного агрегату  по  вул. Поштова,13"</t>
  </si>
  <si>
    <t>Розробка проєктної документації на встановлення індивідуальних будинкових вузлів обліку води в 120 житлових будинках</t>
  </si>
  <si>
    <t>шляхом капітальних вкладень</t>
  </si>
  <si>
    <t>Внески у статутний фонд КП "Павлоградтеплоенерго", у тому числі</t>
  </si>
  <si>
    <t>Аналіз  використання коштів бюджету розвитку за І квартал  2023 року</t>
  </si>
  <si>
    <t>Відхилення, +,-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</si>
</sst>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justify" vertical="center" wrapText="1"/>
      <protection/>
    </xf>
    <xf numFmtId="3" fontId="2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3" fontId="28" fillId="0" borderId="10" xfId="53" applyNumberFormat="1" applyFont="1" applyFill="1" applyBorder="1" applyAlignment="1">
      <alignment horizontal="center" vertical="center"/>
      <protection/>
    </xf>
    <xf numFmtId="3" fontId="29" fillId="0" borderId="10" xfId="53" applyNumberFormat="1" applyFont="1" applyFill="1" applyBorder="1" applyAlignment="1">
      <alignment horizontal="center" vertical="center"/>
      <protection/>
    </xf>
    <xf numFmtId="3" fontId="30" fillId="0" borderId="10" xfId="53" applyNumberFormat="1" applyFont="1" applyFill="1" applyBorder="1" applyAlignment="1">
      <alignment horizontal="center" vertical="center"/>
      <protection/>
    </xf>
    <xf numFmtId="3" fontId="31" fillId="0" borderId="10" xfId="53" applyNumberFormat="1" applyFont="1" applyFill="1" applyBorder="1" applyAlignment="1">
      <alignment horizontal="center" vertical="center"/>
      <protection/>
    </xf>
    <xf numFmtId="4" fontId="28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53" applyFont="1" applyFill="1" applyBorder="1" applyAlignment="1">
      <alignment horizontal="left" vertical="center" wrapText="1"/>
      <protection/>
    </xf>
    <xf numFmtId="4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left" vertical="center" wrapText="1"/>
      <protection/>
    </xf>
    <xf numFmtId="1" fontId="31" fillId="0" borderId="10" xfId="53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89" fontId="22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70" zoomScalePageLayoutView="0" workbookViewId="0" topLeftCell="A1">
      <selection activeCell="P11" sqref="P4:Q11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21.125" style="29" customWidth="1"/>
    <col min="8" max="8" width="19.75390625" style="4" customWidth="1"/>
    <col min="9" max="9" width="22.75390625" style="4" customWidth="1"/>
    <col min="10" max="10" width="17.00390625" style="4" customWidth="1"/>
    <col min="11" max="16384" width="8.875" style="4" customWidth="1"/>
  </cols>
  <sheetData>
    <row r="1" ht="21" customHeight="1">
      <c r="J1" s="4">
        <v>15</v>
      </c>
    </row>
    <row r="2" spans="1:10" s="8" customFormat="1" ht="30.75" customHeight="1">
      <c r="A2" s="80" t="s">
        <v>49</v>
      </c>
      <c r="B2" s="80"/>
      <c r="C2" s="80"/>
      <c r="D2" s="81"/>
      <c r="E2" s="81"/>
      <c r="F2" s="81"/>
      <c r="G2" s="81"/>
      <c r="H2" s="82"/>
      <c r="I2" s="82"/>
      <c r="J2" s="82"/>
    </row>
    <row r="3" spans="1:10" s="8" customFormat="1" ht="17.25" customHeight="1">
      <c r="A3" s="2"/>
      <c r="B3" s="2"/>
      <c r="C3" s="2"/>
      <c r="D3" s="3"/>
      <c r="E3" s="3"/>
      <c r="F3" s="3"/>
      <c r="G3" s="30"/>
      <c r="H3" s="9"/>
      <c r="I3" s="10"/>
      <c r="J3" s="11" t="s">
        <v>0</v>
      </c>
    </row>
    <row r="4" spans="1:10" s="8" customFormat="1" ht="84" customHeight="1">
      <c r="A4" s="1" t="s">
        <v>3</v>
      </c>
      <c r="B4" s="1" t="s">
        <v>1</v>
      </c>
      <c r="C4" s="1"/>
      <c r="D4" s="1"/>
      <c r="E4" s="1"/>
      <c r="F4" s="1"/>
      <c r="G4" s="48" t="s">
        <v>27</v>
      </c>
      <c r="H4" s="1" t="s">
        <v>28</v>
      </c>
      <c r="I4" s="5" t="s">
        <v>50</v>
      </c>
      <c r="J4" s="1" t="s">
        <v>2</v>
      </c>
    </row>
    <row r="5" spans="1:10" s="8" customFormat="1" ht="20.25" hidden="1">
      <c r="A5" s="68" t="s">
        <v>5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s="8" customFormat="1" ht="40.5" hidden="1">
      <c r="A6" s="13">
        <v>1</v>
      </c>
      <c r="B6" s="12" t="s">
        <v>6</v>
      </c>
      <c r="C6" s="14"/>
      <c r="D6" s="14"/>
      <c r="E6" s="14"/>
      <c r="F6" s="14"/>
      <c r="G6" s="31">
        <v>0</v>
      </c>
      <c r="H6" s="25">
        <v>0</v>
      </c>
      <c r="I6" s="5">
        <f>H6-G6</f>
        <v>0</v>
      </c>
      <c r="J6" s="17" t="e">
        <f>H6/G6*100</f>
        <v>#DIV/0!</v>
      </c>
    </row>
    <row r="7" spans="1:10" s="21" customFormat="1" ht="20.25" hidden="1">
      <c r="A7" s="18"/>
      <c r="B7" s="19" t="s">
        <v>4</v>
      </c>
      <c r="C7" s="20"/>
      <c r="D7" s="15"/>
      <c r="E7" s="15"/>
      <c r="F7" s="15"/>
      <c r="G7" s="32">
        <f>G6</f>
        <v>0</v>
      </c>
      <c r="H7" s="26">
        <f>H6</f>
        <v>0</v>
      </c>
      <c r="I7" s="16">
        <f>H7-G7</f>
        <v>0</v>
      </c>
      <c r="J7" s="22" t="e">
        <f>H7/G7*100</f>
        <v>#DIV/0!</v>
      </c>
    </row>
    <row r="8" spans="1:10" s="21" customFormat="1" ht="20.25" hidden="1">
      <c r="A8" s="68" t="s">
        <v>11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s="21" customFormat="1" ht="20.25" hidden="1">
      <c r="A9" s="13">
        <v>2</v>
      </c>
      <c r="B9" s="12" t="s">
        <v>12</v>
      </c>
      <c r="C9" s="23"/>
      <c r="D9" s="14"/>
      <c r="E9" s="14"/>
      <c r="F9" s="14"/>
      <c r="G9" s="31">
        <v>0</v>
      </c>
      <c r="H9" s="24">
        <v>0</v>
      </c>
      <c r="I9" s="5">
        <f>H9-G9</f>
        <v>0</v>
      </c>
      <c r="J9" s="17" t="e">
        <f>H9/G9*100</f>
        <v>#DIV/0!</v>
      </c>
    </row>
    <row r="10" spans="1:10" s="21" customFormat="1" ht="20.25" hidden="1">
      <c r="A10" s="18"/>
      <c r="B10" s="19" t="s">
        <v>4</v>
      </c>
      <c r="C10" s="20"/>
      <c r="D10" s="15"/>
      <c r="E10" s="15"/>
      <c r="F10" s="15"/>
      <c r="G10" s="32">
        <f>G9</f>
        <v>0</v>
      </c>
      <c r="H10" s="26">
        <f>H9</f>
        <v>0</v>
      </c>
      <c r="I10" s="26">
        <f>I9</f>
        <v>0</v>
      </c>
      <c r="J10" s="26" t="e">
        <f>J9</f>
        <v>#DIV/0!</v>
      </c>
    </row>
    <row r="11" spans="1:10" s="21" customFormat="1" ht="26.25" customHeight="1">
      <c r="A11" s="68" t="s">
        <v>39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0" s="21" customFormat="1" ht="26.25" customHeight="1">
      <c r="A12" s="68" t="s">
        <v>32</v>
      </c>
      <c r="B12" s="69"/>
      <c r="C12" s="69"/>
      <c r="D12" s="69"/>
      <c r="E12" s="69"/>
      <c r="F12" s="69"/>
      <c r="G12" s="69"/>
      <c r="H12" s="69"/>
      <c r="I12" s="69"/>
      <c r="J12" s="70"/>
    </row>
    <row r="13" spans="1:10" s="21" customFormat="1" ht="27" customHeight="1">
      <c r="A13" s="13">
        <v>1</v>
      </c>
      <c r="B13" s="28" t="s">
        <v>24</v>
      </c>
      <c r="C13" s="14"/>
      <c r="D13" s="14"/>
      <c r="E13" s="14"/>
      <c r="F13" s="14"/>
      <c r="G13" s="33">
        <v>1050000</v>
      </c>
      <c r="H13" s="25">
        <v>1050000</v>
      </c>
      <c r="I13" s="5">
        <f>H13-G13</f>
        <v>0</v>
      </c>
      <c r="J13" s="5">
        <f>H13/G13*100</f>
        <v>100</v>
      </c>
    </row>
    <row r="14" spans="1:10" s="21" customFormat="1" ht="64.5" customHeight="1">
      <c r="A14" s="13">
        <v>2</v>
      </c>
      <c r="B14" s="28" t="s">
        <v>46</v>
      </c>
      <c r="C14" s="14"/>
      <c r="D14" s="14"/>
      <c r="E14" s="14"/>
      <c r="F14" s="14"/>
      <c r="G14" s="33">
        <v>172800</v>
      </c>
      <c r="H14" s="25">
        <v>0</v>
      </c>
      <c r="I14" s="5">
        <f>H14-G14</f>
        <v>-172800</v>
      </c>
      <c r="J14" s="5">
        <f>H14/G14*100</f>
        <v>0</v>
      </c>
    </row>
    <row r="15" spans="1:10" s="21" customFormat="1" ht="27" customHeight="1">
      <c r="A15" s="68" t="s">
        <v>47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s="21" customFormat="1" ht="75" customHeight="1">
      <c r="A16" s="13">
        <v>3</v>
      </c>
      <c r="B16" s="28" t="s">
        <v>45</v>
      </c>
      <c r="C16" s="14"/>
      <c r="D16" s="14"/>
      <c r="E16" s="14"/>
      <c r="F16" s="14"/>
      <c r="G16" s="33">
        <v>42000</v>
      </c>
      <c r="H16" s="25">
        <v>0</v>
      </c>
      <c r="I16" s="5">
        <f aca="true" t="shared" si="0" ref="I16:I22">H16-G16</f>
        <v>-42000</v>
      </c>
      <c r="J16" s="5">
        <f aca="true" t="shared" si="1" ref="J16:J22">H16/G16*100</f>
        <v>0</v>
      </c>
    </row>
    <row r="17" spans="1:10" s="21" customFormat="1" ht="99.75" customHeight="1">
      <c r="A17" s="13">
        <v>4</v>
      </c>
      <c r="B17" s="28" t="s">
        <v>44</v>
      </c>
      <c r="C17" s="14"/>
      <c r="D17" s="14"/>
      <c r="E17" s="14"/>
      <c r="F17" s="14"/>
      <c r="G17" s="33">
        <v>51000</v>
      </c>
      <c r="H17" s="25">
        <v>0</v>
      </c>
      <c r="I17" s="5">
        <f t="shared" si="0"/>
        <v>-51000</v>
      </c>
      <c r="J17" s="5">
        <f t="shared" si="1"/>
        <v>0</v>
      </c>
    </row>
    <row r="18" spans="1:10" s="21" customFormat="1" ht="66.75" customHeight="1">
      <c r="A18" s="13">
        <v>5</v>
      </c>
      <c r="B18" s="28" t="s">
        <v>40</v>
      </c>
      <c r="C18" s="14"/>
      <c r="D18" s="14"/>
      <c r="E18" s="14"/>
      <c r="F18" s="14"/>
      <c r="G18" s="33">
        <v>436804</v>
      </c>
      <c r="H18" s="25">
        <v>0</v>
      </c>
      <c r="I18" s="5">
        <f t="shared" si="0"/>
        <v>-436804</v>
      </c>
      <c r="J18" s="5">
        <f t="shared" si="1"/>
        <v>0</v>
      </c>
    </row>
    <row r="19" spans="1:10" s="21" customFormat="1" ht="86.25" customHeight="1">
      <c r="A19" s="13">
        <v>6</v>
      </c>
      <c r="B19" s="28" t="s">
        <v>43</v>
      </c>
      <c r="C19" s="14"/>
      <c r="D19" s="14"/>
      <c r="E19" s="14"/>
      <c r="F19" s="14"/>
      <c r="G19" s="33">
        <v>66000</v>
      </c>
      <c r="H19" s="25">
        <v>0</v>
      </c>
      <c r="I19" s="5">
        <f t="shared" si="0"/>
        <v>-66000</v>
      </c>
      <c r="J19" s="5">
        <f t="shared" si="1"/>
        <v>0</v>
      </c>
    </row>
    <row r="20" spans="1:10" s="21" customFormat="1" ht="60.75" customHeight="1">
      <c r="A20" s="13">
        <v>7</v>
      </c>
      <c r="B20" s="28" t="s">
        <v>42</v>
      </c>
      <c r="C20" s="14"/>
      <c r="D20" s="14"/>
      <c r="E20" s="14"/>
      <c r="F20" s="14"/>
      <c r="G20" s="33">
        <v>192000</v>
      </c>
      <c r="H20" s="25">
        <v>0</v>
      </c>
      <c r="I20" s="5">
        <f t="shared" si="0"/>
        <v>-192000</v>
      </c>
      <c r="J20" s="5">
        <f t="shared" si="1"/>
        <v>0</v>
      </c>
    </row>
    <row r="21" spans="1:10" s="21" customFormat="1" ht="27" customHeight="1">
      <c r="A21" s="13">
        <v>8</v>
      </c>
      <c r="B21" s="28" t="s">
        <v>41</v>
      </c>
      <c r="C21" s="14"/>
      <c r="D21" s="14"/>
      <c r="E21" s="14"/>
      <c r="F21" s="14"/>
      <c r="G21" s="33">
        <v>435600</v>
      </c>
      <c r="H21" s="25">
        <v>0</v>
      </c>
      <c r="I21" s="5">
        <f t="shared" si="0"/>
        <v>-435600</v>
      </c>
      <c r="J21" s="5">
        <f t="shared" si="1"/>
        <v>0</v>
      </c>
    </row>
    <row r="22" spans="1:10" s="21" customFormat="1" ht="24" customHeight="1">
      <c r="A22" s="18"/>
      <c r="B22" s="19" t="s">
        <v>4</v>
      </c>
      <c r="C22" s="20"/>
      <c r="D22" s="15"/>
      <c r="E22" s="15"/>
      <c r="F22" s="15"/>
      <c r="G22" s="34">
        <f>G13+G14+G16+G17+G18+G19+G20+G21</f>
        <v>2446204</v>
      </c>
      <c r="H22" s="34">
        <f>H13+H14+H16+H17+H18+H19+H20+H21</f>
        <v>1050000</v>
      </c>
      <c r="I22" s="16">
        <f t="shared" si="0"/>
        <v>-1396204</v>
      </c>
      <c r="J22" s="64">
        <f t="shared" si="1"/>
        <v>42.923648232118005</v>
      </c>
    </row>
    <row r="23" spans="1:10" s="8" customFormat="1" ht="27.75" customHeight="1">
      <c r="A23" s="68" t="s">
        <v>48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0" s="8" customFormat="1" ht="27.75" customHeight="1">
      <c r="A24" s="68" t="s">
        <v>32</v>
      </c>
      <c r="B24" s="69"/>
      <c r="C24" s="69"/>
      <c r="D24" s="69"/>
      <c r="E24" s="69"/>
      <c r="F24" s="69"/>
      <c r="G24" s="69"/>
      <c r="H24" s="69"/>
      <c r="I24" s="69"/>
      <c r="J24" s="70"/>
    </row>
    <row r="25" spans="1:10" s="8" customFormat="1" ht="46.5" customHeight="1">
      <c r="A25" s="36">
        <v>9</v>
      </c>
      <c r="B25" s="37" t="s">
        <v>30</v>
      </c>
      <c r="C25" s="38"/>
      <c r="D25" s="38"/>
      <c r="E25" s="38"/>
      <c r="F25" s="38"/>
      <c r="G25" s="33">
        <v>5903000</v>
      </c>
      <c r="H25" s="25">
        <v>0</v>
      </c>
      <c r="I25" s="40">
        <f>H25-G25</f>
        <v>-5903000</v>
      </c>
      <c r="J25" s="41">
        <f>H25/G25*100</f>
        <v>0</v>
      </c>
    </row>
    <row r="26" spans="1:10" s="8" customFormat="1" ht="30" customHeight="1">
      <c r="A26" s="71" t="s">
        <v>47</v>
      </c>
      <c r="B26" s="72"/>
      <c r="C26" s="72"/>
      <c r="D26" s="72"/>
      <c r="E26" s="72"/>
      <c r="F26" s="72"/>
      <c r="G26" s="72"/>
      <c r="H26" s="72"/>
      <c r="I26" s="72"/>
      <c r="J26" s="73"/>
    </row>
    <row r="27" spans="1:10" s="8" customFormat="1" ht="35.25" customHeight="1">
      <c r="A27" s="36">
        <v>10</v>
      </c>
      <c r="B27" s="37" t="s">
        <v>31</v>
      </c>
      <c r="C27" s="38"/>
      <c r="D27" s="38"/>
      <c r="E27" s="38"/>
      <c r="F27" s="38"/>
      <c r="G27" s="33">
        <v>15000000</v>
      </c>
      <c r="H27" s="25">
        <v>0</v>
      </c>
      <c r="I27" s="40">
        <f>H27-G27</f>
        <v>-15000000</v>
      </c>
      <c r="J27" s="41">
        <f>H27/G27*100</f>
        <v>0</v>
      </c>
    </row>
    <row r="28" spans="1:10" s="21" customFormat="1" ht="26.25" customHeight="1">
      <c r="A28" s="18"/>
      <c r="B28" s="19" t="s">
        <v>4</v>
      </c>
      <c r="C28" s="20"/>
      <c r="D28" s="15"/>
      <c r="E28" s="15"/>
      <c r="F28" s="15"/>
      <c r="G28" s="34">
        <f>SUM(G25:G27)</f>
        <v>20903000</v>
      </c>
      <c r="H28" s="34">
        <f>SUM(H25:H27)</f>
        <v>0</v>
      </c>
      <c r="I28" s="16">
        <f>H28-G28</f>
        <v>-20903000</v>
      </c>
      <c r="J28" s="22">
        <f>H28/G28*100</f>
        <v>0</v>
      </c>
    </row>
    <row r="29" spans="1:10" s="8" customFormat="1" ht="32.25" customHeight="1">
      <c r="A29" s="68" t="s">
        <v>35</v>
      </c>
      <c r="B29" s="69"/>
      <c r="C29" s="69"/>
      <c r="D29" s="69"/>
      <c r="E29" s="69"/>
      <c r="F29" s="69"/>
      <c r="G29" s="69"/>
      <c r="H29" s="69"/>
      <c r="I29" s="69"/>
      <c r="J29" s="70"/>
    </row>
    <row r="30" spans="1:10" s="8" customFormat="1" ht="27" customHeight="1">
      <c r="A30" s="13">
        <v>11</v>
      </c>
      <c r="B30" s="27" t="s">
        <v>25</v>
      </c>
      <c r="C30" s="18"/>
      <c r="D30" s="18"/>
      <c r="E30" s="18"/>
      <c r="F30" s="18"/>
      <c r="G30" s="61">
        <v>233256</v>
      </c>
      <c r="H30" s="63">
        <v>201171.86</v>
      </c>
      <c r="I30" s="5">
        <f>H30-G30</f>
        <v>-32084.140000000014</v>
      </c>
      <c r="J30" s="65">
        <f>H30/G30*100</f>
        <v>86.24509551737147</v>
      </c>
    </row>
    <row r="31" spans="1:10" s="8" customFormat="1" ht="48.75" customHeight="1">
      <c r="A31" s="13">
        <v>12</v>
      </c>
      <c r="B31" s="60" t="s">
        <v>26</v>
      </c>
      <c r="C31" s="18"/>
      <c r="D31" s="18"/>
      <c r="E31" s="18"/>
      <c r="F31" s="18"/>
      <c r="G31" s="61">
        <v>110455</v>
      </c>
      <c r="H31" s="63">
        <v>61731.41</v>
      </c>
      <c r="I31" s="5">
        <f>H31-G31</f>
        <v>-48723.59</v>
      </c>
      <c r="J31" s="65">
        <f>H31/G31*100</f>
        <v>55.88828934860351</v>
      </c>
    </row>
    <row r="32" spans="1:10" s="8" customFormat="1" ht="48.75" customHeight="1">
      <c r="A32" s="13">
        <v>13</v>
      </c>
      <c r="B32" s="60" t="s">
        <v>29</v>
      </c>
      <c r="C32" s="18"/>
      <c r="D32" s="18"/>
      <c r="E32" s="18"/>
      <c r="F32" s="18"/>
      <c r="G32" s="61">
        <v>97000</v>
      </c>
      <c r="H32" s="63">
        <v>97000</v>
      </c>
      <c r="I32" s="5">
        <f>H32-G32</f>
        <v>0</v>
      </c>
      <c r="J32" s="17">
        <f>H32/G32*100</f>
        <v>100</v>
      </c>
    </row>
    <row r="33" spans="1:10" s="8" customFormat="1" ht="24.75" customHeight="1">
      <c r="A33" s="13"/>
      <c r="B33" s="19" t="s">
        <v>4</v>
      </c>
      <c r="C33" s="20"/>
      <c r="D33" s="15"/>
      <c r="E33" s="15"/>
      <c r="F33" s="15"/>
      <c r="G33" s="44">
        <f>SUM(G30:G32)</f>
        <v>440711</v>
      </c>
      <c r="H33" s="20">
        <f>SUM(H30:H32)</f>
        <v>359903.27</v>
      </c>
      <c r="I33" s="16">
        <f>H33-G33</f>
        <v>-80807.72999999998</v>
      </c>
      <c r="J33" s="66">
        <f>H33/G33*100</f>
        <v>81.66423574632809</v>
      </c>
    </row>
    <row r="34" spans="1:10" s="8" customFormat="1" ht="29.25" customHeight="1" hidden="1">
      <c r="A34" s="77" t="s">
        <v>23</v>
      </c>
      <c r="B34" s="78"/>
      <c r="C34" s="78"/>
      <c r="D34" s="78"/>
      <c r="E34" s="78"/>
      <c r="F34" s="78"/>
      <c r="G34" s="78"/>
      <c r="H34" s="78"/>
      <c r="I34" s="78"/>
      <c r="J34" s="79"/>
    </row>
    <row r="35" spans="1:10" s="8" customFormat="1" ht="20.25" hidden="1">
      <c r="A35" s="36">
        <v>24</v>
      </c>
      <c r="B35" s="37"/>
      <c r="C35" s="38"/>
      <c r="D35" s="38"/>
      <c r="E35" s="38"/>
      <c r="F35" s="38"/>
      <c r="G35" s="33"/>
      <c r="H35" s="39"/>
      <c r="I35" s="40">
        <f>H35-G35</f>
        <v>0</v>
      </c>
      <c r="J35" s="41" t="e">
        <f>H35/G35*100</f>
        <v>#DIV/0!</v>
      </c>
    </row>
    <row r="36" spans="1:10" s="8" customFormat="1" ht="20.25" hidden="1">
      <c r="A36" s="36">
        <v>25</v>
      </c>
      <c r="B36" s="37"/>
      <c r="C36" s="38"/>
      <c r="D36" s="38"/>
      <c r="E36" s="38"/>
      <c r="F36" s="38"/>
      <c r="G36" s="33"/>
      <c r="H36" s="39"/>
      <c r="I36" s="40">
        <f>H36-G36</f>
        <v>0</v>
      </c>
      <c r="J36" s="41" t="e">
        <f>H36/G36*100</f>
        <v>#DIV/0!</v>
      </c>
    </row>
    <row r="37" spans="1:10" s="8" customFormat="1" ht="20.25" hidden="1">
      <c r="A37" s="36">
        <v>26</v>
      </c>
      <c r="B37" s="37"/>
      <c r="C37" s="38"/>
      <c r="D37" s="38"/>
      <c r="E37" s="38"/>
      <c r="F37" s="38"/>
      <c r="G37" s="33"/>
      <c r="H37" s="39"/>
      <c r="I37" s="40">
        <f>H37-G37</f>
        <v>0</v>
      </c>
      <c r="J37" s="41" t="e">
        <f>H37/G37*100</f>
        <v>#DIV/0!</v>
      </c>
    </row>
    <row r="38" spans="1:10" s="8" customFormat="1" ht="20.25" hidden="1">
      <c r="A38" s="36">
        <v>27</v>
      </c>
      <c r="B38" s="37"/>
      <c r="C38" s="38"/>
      <c r="D38" s="38"/>
      <c r="E38" s="38"/>
      <c r="F38" s="38"/>
      <c r="G38" s="33"/>
      <c r="H38" s="39"/>
      <c r="I38" s="40">
        <f>H38-G38</f>
        <v>0</v>
      </c>
      <c r="J38" s="41" t="e">
        <f>H38/G38*100</f>
        <v>#DIV/0!</v>
      </c>
    </row>
    <row r="39" spans="1:10" s="21" customFormat="1" ht="20.25" hidden="1">
      <c r="A39" s="42"/>
      <c r="B39" s="43" t="s">
        <v>4</v>
      </c>
      <c r="C39" s="44"/>
      <c r="D39" s="45"/>
      <c r="E39" s="45"/>
      <c r="F39" s="45"/>
      <c r="G39" s="34">
        <f>SUM(G35:G38)</f>
        <v>0</v>
      </c>
      <c r="H39" s="34">
        <f>SUM(H35:H38)</f>
        <v>0</v>
      </c>
      <c r="I39" s="46">
        <f>H39-G39</f>
        <v>0</v>
      </c>
      <c r="J39" s="47" t="e">
        <f>H39/G39*100</f>
        <v>#DIV/0!</v>
      </c>
    </row>
    <row r="40" spans="1:10" s="21" customFormat="1" ht="30" customHeight="1" hidden="1">
      <c r="A40" s="74" t="s">
        <v>20</v>
      </c>
      <c r="B40" s="75"/>
      <c r="C40" s="75"/>
      <c r="D40" s="75"/>
      <c r="E40" s="75"/>
      <c r="F40" s="75"/>
      <c r="G40" s="75"/>
      <c r="H40" s="75"/>
      <c r="I40" s="75"/>
      <c r="J40" s="76"/>
    </row>
    <row r="41" spans="1:10" s="21" customFormat="1" ht="27" customHeight="1" hidden="1">
      <c r="A41" s="48">
        <v>28</v>
      </c>
      <c r="B41" s="49"/>
      <c r="C41" s="48"/>
      <c r="D41" s="48"/>
      <c r="E41" s="48"/>
      <c r="F41" s="48"/>
      <c r="G41" s="48"/>
      <c r="H41" s="48"/>
      <c r="I41" s="40">
        <f>H41-G41</f>
        <v>0</v>
      </c>
      <c r="J41" s="41" t="e">
        <f>H41/G41*100</f>
        <v>#DIV/0!</v>
      </c>
    </row>
    <row r="42" spans="1:10" s="21" customFormat="1" ht="27" customHeight="1" hidden="1">
      <c r="A42" s="74" t="s">
        <v>21</v>
      </c>
      <c r="B42" s="75"/>
      <c r="C42" s="75"/>
      <c r="D42" s="75"/>
      <c r="E42" s="75"/>
      <c r="F42" s="75"/>
      <c r="G42" s="75"/>
      <c r="H42" s="75"/>
      <c r="I42" s="75"/>
      <c r="J42" s="76"/>
    </row>
    <row r="43" spans="1:10" s="21" customFormat="1" ht="45" customHeight="1" hidden="1">
      <c r="A43" s="48">
        <v>29</v>
      </c>
      <c r="B43" s="49"/>
      <c r="C43" s="48"/>
      <c r="D43" s="48"/>
      <c r="E43" s="48"/>
      <c r="F43" s="48"/>
      <c r="G43" s="48"/>
      <c r="H43" s="48"/>
      <c r="I43" s="40">
        <f>H43-G43</f>
        <v>0</v>
      </c>
      <c r="J43" s="41" t="e">
        <f>H43/G43*100</f>
        <v>#DIV/0!</v>
      </c>
    </row>
    <row r="44" spans="1:10" s="8" customFormat="1" ht="41.25" customHeight="1" hidden="1">
      <c r="A44" s="74" t="s">
        <v>7</v>
      </c>
      <c r="B44" s="75"/>
      <c r="C44" s="75"/>
      <c r="D44" s="75"/>
      <c r="E44" s="75"/>
      <c r="F44" s="75"/>
      <c r="G44" s="75"/>
      <c r="H44" s="75"/>
      <c r="I44" s="75"/>
      <c r="J44" s="76"/>
    </row>
    <row r="45" spans="1:10" s="8" customFormat="1" ht="21.75" customHeight="1" hidden="1">
      <c r="A45" s="48">
        <v>14</v>
      </c>
      <c r="B45" s="49" t="s">
        <v>13</v>
      </c>
      <c r="C45" s="50"/>
      <c r="D45" s="50"/>
      <c r="E45" s="50"/>
      <c r="F45" s="50"/>
      <c r="G45" s="40"/>
      <c r="H45" s="40"/>
      <c r="I45" s="40">
        <f aca="true" t="shared" si="2" ref="I45:I54">H45-G45</f>
        <v>0</v>
      </c>
      <c r="J45" s="51" t="e">
        <f aca="true" t="shared" si="3" ref="J45:J50">H45/G45*100</f>
        <v>#DIV/0!</v>
      </c>
    </row>
    <row r="46" spans="1:10" s="8" customFormat="1" ht="24" customHeight="1" hidden="1">
      <c r="A46" s="48">
        <v>15</v>
      </c>
      <c r="B46" s="49" t="s">
        <v>14</v>
      </c>
      <c r="C46" s="48"/>
      <c r="D46" s="48"/>
      <c r="E46" s="48"/>
      <c r="F46" s="48"/>
      <c r="G46" s="40"/>
      <c r="H46" s="40"/>
      <c r="I46" s="40">
        <f t="shared" si="2"/>
        <v>0</v>
      </c>
      <c r="J46" s="51" t="e">
        <f t="shared" si="3"/>
        <v>#DIV/0!</v>
      </c>
    </row>
    <row r="47" spans="1:10" s="8" customFormat="1" ht="21.75" customHeight="1" hidden="1">
      <c r="A47" s="48">
        <v>16</v>
      </c>
      <c r="B47" s="49" t="s">
        <v>15</v>
      </c>
      <c r="C47" s="48"/>
      <c r="D47" s="48"/>
      <c r="E47" s="48"/>
      <c r="F47" s="48"/>
      <c r="G47" s="40"/>
      <c r="H47" s="40"/>
      <c r="I47" s="40">
        <f t="shared" si="2"/>
        <v>0</v>
      </c>
      <c r="J47" s="51" t="e">
        <f t="shared" si="3"/>
        <v>#DIV/0!</v>
      </c>
    </row>
    <row r="48" spans="1:10" s="8" customFormat="1" ht="20.25" hidden="1">
      <c r="A48" s="36">
        <v>17</v>
      </c>
      <c r="B48" s="37" t="s">
        <v>16</v>
      </c>
      <c r="C48" s="38"/>
      <c r="D48" s="38"/>
      <c r="E48" s="38"/>
      <c r="F48" s="38"/>
      <c r="G48" s="33"/>
      <c r="H48" s="39"/>
      <c r="I48" s="40">
        <f t="shared" si="2"/>
        <v>0</v>
      </c>
      <c r="J48" s="51" t="e">
        <f t="shared" si="3"/>
        <v>#DIV/0!</v>
      </c>
    </row>
    <row r="49" spans="1:10" s="8" customFormat="1" ht="20.25" hidden="1">
      <c r="A49" s="36">
        <v>18</v>
      </c>
      <c r="B49" s="37" t="s">
        <v>17</v>
      </c>
      <c r="C49" s="38"/>
      <c r="D49" s="38"/>
      <c r="E49" s="38"/>
      <c r="F49" s="38"/>
      <c r="G49" s="33"/>
      <c r="H49" s="39"/>
      <c r="I49" s="40">
        <f t="shared" si="2"/>
        <v>0</v>
      </c>
      <c r="J49" s="51" t="e">
        <f t="shared" si="3"/>
        <v>#DIV/0!</v>
      </c>
    </row>
    <row r="50" spans="1:10" s="8" customFormat="1" ht="20.25" hidden="1">
      <c r="A50" s="36">
        <v>19</v>
      </c>
      <c r="B50" s="37" t="s">
        <v>18</v>
      </c>
      <c r="C50" s="38"/>
      <c r="D50" s="38"/>
      <c r="E50" s="38"/>
      <c r="F50" s="38"/>
      <c r="G50" s="33"/>
      <c r="H50" s="39"/>
      <c r="I50" s="52">
        <f t="shared" si="2"/>
        <v>0</v>
      </c>
      <c r="J50" s="51" t="e">
        <f t="shared" si="3"/>
        <v>#DIV/0!</v>
      </c>
    </row>
    <row r="51" spans="1:10" s="8" customFormat="1" ht="20.25" hidden="1">
      <c r="A51" s="36">
        <v>20</v>
      </c>
      <c r="B51" s="37" t="s">
        <v>9</v>
      </c>
      <c r="C51" s="38"/>
      <c r="D51" s="38"/>
      <c r="E51" s="38"/>
      <c r="F51" s="38"/>
      <c r="G51" s="33"/>
      <c r="H51" s="39"/>
      <c r="I51" s="52">
        <f t="shared" si="2"/>
        <v>0</v>
      </c>
      <c r="J51" s="48" t="e">
        <f>H51/G51*100</f>
        <v>#DIV/0!</v>
      </c>
    </row>
    <row r="52" spans="1:10" s="8" customFormat="1" ht="20.25" hidden="1">
      <c r="A52" s="36">
        <v>21</v>
      </c>
      <c r="B52" s="37" t="s">
        <v>10</v>
      </c>
      <c r="C52" s="38"/>
      <c r="D52" s="38"/>
      <c r="E52" s="38"/>
      <c r="F52" s="38"/>
      <c r="G52" s="33"/>
      <c r="H52" s="39"/>
      <c r="I52" s="52">
        <f t="shared" si="2"/>
        <v>0</v>
      </c>
      <c r="J52" s="41" t="e">
        <f>H52/G52*100</f>
        <v>#DIV/0!</v>
      </c>
    </row>
    <row r="53" spans="1:10" s="8" customFormat="1" ht="20.25" hidden="1">
      <c r="A53" s="36">
        <v>22</v>
      </c>
      <c r="B53" s="37" t="s">
        <v>19</v>
      </c>
      <c r="C53" s="38"/>
      <c r="D53" s="38"/>
      <c r="E53" s="38"/>
      <c r="F53" s="38"/>
      <c r="G53" s="33"/>
      <c r="H53" s="39"/>
      <c r="I53" s="52">
        <f t="shared" si="2"/>
        <v>0</v>
      </c>
      <c r="J53" s="41" t="e">
        <f>H53/G53*100</f>
        <v>#DIV/0!</v>
      </c>
    </row>
    <row r="54" spans="1:10" s="21" customFormat="1" ht="20.25" hidden="1">
      <c r="A54" s="42"/>
      <c r="B54" s="43" t="s">
        <v>4</v>
      </c>
      <c r="C54" s="44"/>
      <c r="D54" s="45"/>
      <c r="E54" s="45"/>
      <c r="F54" s="45"/>
      <c r="G54" s="34">
        <f>SUM(G45:G53)</f>
        <v>0</v>
      </c>
      <c r="H54" s="34">
        <f>SUM(H45:H53)</f>
        <v>0</v>
      </c>
      <c r="I54" s="46">
        <f t="shared" si="2"/>
        <v>0</v>
      </c>
      <c r="J54" s="53" t="e">
        <f>H54/G54*100</f>
        <v>#DIV/0!</v>
      </c>
    </row>
    <row r="55" spans="1:10" s="21" customFormat="1" ht="20.25" hidden="1">
      <c r="A55" s="74" t="s">
        <v>22</v>
      </c>
      <c r="B55" s="75"/>
      <c r="C55" s="75"/>
      <c r="D55" s="75"/>
      <c r="E55" s="75"/>
      <c r="F55" s="75"/>
      <c r="G55" s="75"/>
      <c r="H55" s="75"/>
      <c r="I55" s="75"/>
      <c r="J55" s="76"/>
    </row>
    <row r="56" spans="1:10" s="21" customFormat="1" ht="20.25" hidden="1">
      <c r="A56" s="48">
        <v>30</v>
      </c>
      <c r="B56" s="49"/>
      <c r="C56" s="48"/>
      <c r="D56" s="48"/>
      <c r="E56" s="48"/>
      <c r="F56" s="48"/>
      <c r="G56" s="48"/>
      <c r="H56" s="48"/>
      <c r="I56" s="40">
        <f>H56-G56</f>
        <v>0</v>
      </c>
      <c r="J56" s="41" t="e">
        <f>H56/G56*100</f>
        <v>#DIV/0!</v>
      </c>
    </row>
    <row r="57" spans="1:10" s="21" customFormat="1" ht="20.25">
      <c r="A57" s="74" t="s">
        <v>36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s="21" customFormat="1" ht="40.5">
      <c r="A58" s="50"/>
      <c r="B58" s="48" t="s">
        <v>33</v>
      </c>
      <c r="C58" s="50"/>
      <c r="D58" s="50"/>
      <c r="E58" s="50"/>
      <c r="F58" s="50"/>
      <c r="G58" s="48">
        <v>2600000</v>
      </c>
      <c r="H58" s="25">
        <v>0</v>
      </c>
      <c r="I58" s="5">
        <f>H58-G58</f>
        <v>-2600000</v>
      </c>
      <c r="J58" s="17">
        <f>H58/G58*100</f>
        <v>0</v>
      </c>
    </row>
    <row r="59" spans="1:10" s="21" customFormat="1" ht="60.75">
      <c r="A59" s="50"/>
      <c r="B59" s="49" t="s">
        <v>34</v>
      </c>
      <c r="C59" s="50"/>
      <c r="D59" s="50"/>
      <c r="E59" s="50"/>
      <c r="F59" s="50"/>
      <c r="G59" s="48">
        <v>3500</v>
      </c>
      <c r="H59" s="25">
        <v>0</v>
      </c>
      <c r="I59" s="5">
        <f>H59-G59</f>
        <v>-3500</v>
      </c>
      <c r="J59" s="17">
        <f>H59/G59*100</f>
        <v>0</v>
      </c>
    </row>
    <row r="60" spans="1:10" s="21" customFormat="1" ht="20.25">
      <c r="A60" s="50"/>
      <c r="B60" s="67" t="s">
        <v>4</v>
      </c>
      <c r="C60" s="50"/>
      <c r="D60" s="50"/>
      <c r="E60" s="50"/>
      <c r="F60" s="50"/>
      <c r="G60" s="50">
        <f>G58+G59</f>
        <v>2603500</v>
      </c>
      <c r="H60" s="50">
        <f>H58+H59</f>
        <v>0</v>
      </c>
      <c r="I60" s="5">
        <f>H60-G60</f>
        <v>-2603500</v>
      </c>
      <c r="J60" s="17">
        <f>H60/G60*100</f>
        <v>0</v>
      </c>
    </row>
    <row r="61" spans="1:10" s="21" customFormat="1" ht="20.25">
      <c r="A61" s="74" t="s">
        <v>37</v>
      </c>
      <c r="B61" s="75"/>
      <c r="C61" s="75"/>
      <c r="D61" s="75"/>
      <c r="E61" s="75"/>
      <c r="F61" s="75"/>
      <c r="G61" s="75"/>
      <c r="H61" s="75"/>
      <c r="I61" s="75"/>
      <c r="J61" s="76"/>
    </row>
    <row r="62" spans="1:10" s="21" customFormat="1" ht="20.25">
      <c r="A62" s="50"/>
      <c r="B62" s="49" t="s">
        <v>38</v>
      </c>
      <c r="C62" s="50"/>
      <c r="D62" s="50"/>
      <c r="E62" s="50"/>
      <c r="F62" s="50"/>
      <c r="G62" s="48">
        <v>128717</v>
      </c>
      <c r="H62" s="25">
        <v>0</v>
      </c>
      <c r="I62" s="5">
        <f>H62-G62</f>
        <v>-128717</v>
      </c>
      <c r="J62" s="17">
        <f>H62/G62*100</f>
        <v>0</v>
      </c>
    </row>
    <row r="63" spans="1:10" s="21" customFormat="1" ht="20.25">
      <c r="A63" s="50"/>
      <c r="B63" s="67" t="s">
        <v>4</v>
      </c>
      <c r="C63" s="50"/>
      <c r="D63" s="50"/>
      <c r="E63" s="50"/>
      <c r="F63" s="50"/>
      <c r="G63" s="50">
        <f>G62</f>
        <v>128717</v>
      </c>
      <c r="H63" s="50">
        <f>H62</f>
        <v>0</v>
      </c>
      <c r="I63" s="5">
        <f>H63-G63</f>
        <v>-128717</v>
      </c>
      <c r="J63" s="17">
        <f>H63/G63*100</f>
        <v>0</v>
      </c>
    </row>
    <row r="64" spans="1:10" s="8" customFormat="1" ht="26.25" customHeight="1">
      <c r="A64" s="54"/>
      <c r="B64" s="55" t="s">
        <v>8</v>
      </c>
      <c r="C64" s="45">
        <f>SUM(C5:C51)</f>
        <v>0</v>
      </c>
      <c r="D64" s="45">
        <f>SUM(D5:D51)</f>
        <v>0</v>
      </c>
      <c r="E64" s="45">
        <f>SUM(E5:E51)</f>
        <v>0</v>
      </c>
      <c r="F64" s="45">
        <f>SUM(F5:F51)</f>
        <v>0</v>
      </c>
      <c r="G64" s="62">
        <f>G22+G28+G33+G60+G63</f>
        <v>26522132</v>
      </c>
      <c r="H64" s="62">
        <f>H22+H28+H33+H60+H63</f>
        <v>1409903.27</v>
      </c>
      <c r="I64" s="46">
        <f>H64-G64</f>
        <v>-25112228.73</v>
      </c>
      <c r="J64" s="53">
        <f>H64/G64*100</f>
        <v>5.315949977173781</v>
      </c>
    </row>
    <row r="65" spans="1:10" ht="20.25">
      <c r="A65" s="56"/>
      <c r="B65" s="57"/>
      <c r="C65" s="58"/>
      <c r="D65" s="58"/>
      <c r="E65" s="58"/>
      <c r="F65" s="58"/>
      <c r="G65" s="59"/>
      <c r="H65" s="57"/>
      <c r="I65" s="57"/>
      <c r="J65" s="57"/>
    </row>
    <row r="66" spans="1:7" ht="20.25">
      <c r="A66" s="4"/>
      <c r="G66" s="35"/>
    </row>
  </sheetData>
  <sheetProtection/>
  <mergeCells count="17">
    <mergeCell ref="A8:J8"/>
    <mergeCell ref="A2:J2"/>
    <mergeCell ref="A5:J5"/>
    <mergeCell ref="A23:J23"/>
    <mergeCell ref="A11:J11"/>
    <mergeCell ref="A12:J12"/>
    <mergeCell ref="A15:J15"/>
    <mergeCell ref="A24:J24"/>
    <mergeCell ref="A26:J26"/>
    <mergeCell ref="A57:J57"/>
    <mergeCell ref="A61:J61"/>
    <mergeCell ref="A29:J29"/>
    <mergeCell ref="A40:J40"/>
    <mergeCell ref="A42:J42"/>
    <mergeCell ref="A55:J55"/>
    <mergeCell ref="A44:J44"/>
    <mergeCell ref="A34:J3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2023-04-12T07:23:41Z</cp:lastPrinted>
  <dcterms:created xsi:type="dcterms:W3CDTF">2013-11-07T08:21:37Z</dcterms:created>
  <dcterms:modified xsi:type="dcterms:W3CDTF">2023-04-13T06:25:34Z</dcterms:modified>
  <cp:category/>
  <cp:version/>
  <cp:contentType/>
  <cp:contentStatus/>
</cp:coreProperties>
</file>