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75" windowWidth="19320" windowHeight="12600"/>
  </bookViews>
  <sheets>
    <sheet name="Лист1" sheetId="1" r:id="rId1"/>
    <sheet name="Лист2" sheetId="2" r:id="rId2"/>
    <sheet name="Лист3" sheetId="3" r:id="rId3"/>
  </sheets>
  <definedNames>
    <definedName name="_xlnm.Print_Titles" localSheetId="0">Лист1!$7:$8</definedName>
  </definedNames>
  <calcPr calcId="145621"/>
</workbook>
</file>

<file path=xl/calcChain.xml><?xml version="1.0" encoding="utf-8"?>
<calcChain xmlns="http://schemas.openxmlformats.org/spreadsheetml/2006/main">
  <c r="H60" i="1" l="1"/>
  <c r="H52" i="1"/>
  <c r="H49" i="1"/>
  <c r="E32" i="1" l="1"/>
  <c r="E33" i="1"/>
  <c r="E34" i="1"/>
  <c r="E31" i="1"/>
  <c r="F30" i="1"/>
  <c r="G30" i="1"/>
  <c r="H30" i="1"/>
  <c r="I30" i="1"/>
  <c r="J30" i="1"/>
  <c r="E42" i="1"/>
  <c r="E41" i="1"/>
  <c r="E40" i="1"/>
  <c r="J39" i="1"/>
  <c r="I39" i="1"/>
  <c r="H39" i="1"/>
  <c r="G39" i="1"/>
  <c r="F39" i="1"/>
  <c r="G52" i="1"/>
  <c r="I52" i="1"/>
  <c r="I49" i="1" s="1"/>
  <c r="J52" i="1"/>
  <c r="J49" i="1" s="1"/>
  <c r="F52" i="1"/>
  <c r="F49" i="1" s="1"/>
  <c r="E46" i="1"/>
  <c r="E53" i="1"/>
  <c r="E51" i="1"/>
  <c r="E50" i="1"/>
  <c r="G49" i="1"/>
  <c r="E62" i="1"/>
  <c r="E61" i="1"/>
  <c r="E59" i="1"/>
  <c r="E58" i="1"/>
  <c r="E57" i="1"/>
  <c r="E56" i="1"/>
  <c r="J55" i="1"/>
  <c r="I55" i="1"/>
  <c r="H55" i="1"/>
  <c r="G55" i="1"/>
  <c r="F55" i="1"/>
  <c r="E14" i="1"/>
  <c r="E15" i="1"/>
  <c r="E16" i="1"/>
  <c r="E19" i="1"/>
  <c r="E20" i="1"/>
  <c r="E22" i="1"/>
  <c r="E26" i="1"/>
  <c r="E27" i="1"/>
  <c r="E29" i="1"/>
  <c r="J28" i="1"/>
  <c r="J25" i="1" s="1"/>
  <c r="G28" i="1"/>
  <c r="G25" i="1" s="1"/>
  <c r="I28" i="1"/>
  <c r="I25" i="1" s="1"/>
  <c r="F28" i="1"/>
  <c r="F18" i="1"/>
  <c r="G18" i="1"/>
  <c r="I18" i="1"/>
  <c r="J18" i="1"/>
  <c r="E21" i="1"/>
  <c r="G17" i="1"/>
  <c r="G13" i="1" s="1"/>
  <c r="H17" i="1"/>
  <c r="H13" i="1" s="1"/>
  <c r="I17" i="1"/>
  <c r="I13" i="1" s="1"/>
  <c r="J17" i="1"/>
  <c r="J13" i="1" s="1"/>
  <c r="F17" i="1"/>
  <c r="F13" i="1" s="1"/>
  <c r="E12" i="1"/>
  <c r="F63" i="1" l="1"/>
  <c r="E30" i="1"/>
  <c r="J64" i="1"/>
  <c r="H64" i="1"/>
  <c r="J63" i="1"/>
  <c r="H63" i="1"/>
  <c r="G63" i="1"/>
  <c r="F64" i="1"/>
  <c r="I64" i="1"/>
  <c r="G64" i="1"/>
  <c r="I63" i="1"/>
  <c r="E28" i="1"/>
  <c r="E25" i="1" s="1"/>
  <c r="E43" i="1"/>
  <c r="E39" i="1" s="1"/>
  <c r="E52" i="1"/>
  <c r="E49" i="1" s="1"/>
  <c r="E55" i="1"/>
  <c r="F25" i="1"/>
  <c r="E18" i="1"/>
  <c r="E17" i="1"/>
  <c r="E13" i="1" s="1"/>
  <c r="F60" i="1" l="1"/>
  <c r="E64" i="1"/>
  <c r="I60" i="1"/>
  <c r="J60" i="1"/>
  <c r="G60" i="1"/>
  <c r="E63" i="1"/>
  <c r="E60" i="1" l="1"/>
</calcChain>
</file>

<file path=xl/sharedStrings.xml><?xml version="1.0" encoding="utf-8"?>
<sst xmlns="http://schemas.openxmlformats.org/spreadsheetml/2006/main" count="202" uniqueCount="74">
  <si>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</si>
  <si>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</si>
  <si>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</si>
  <si>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</si>
  <si>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</si>
  <si>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</si>
  <si>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</si>
  <si>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</si>
  <si>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</si>
  <si>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</si>
  <si>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</si>
  <si>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</si>
  <si>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</si>
  <si>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</si>
  <si>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</si>
  <si>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</si>
  <si>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</si>
  <si>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</si>
  <si>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</si>
  <si>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</si>
  <si>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</si>
  <si>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</si>
  <si>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</si>
  <si>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</si>
  <si>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</si>
  <si>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</si>
  <si>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</si>
  <si>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</si>
  <si>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</si>
  <si>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</si>
  <si>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</si>
  <si>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</si>
  <si>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</si>
  <si>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</si>
  <si>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</si>
  <si>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</si>
  <si>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</si>
  <si>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</si>
  <si>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</si>
  <si>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</si>
  <si>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</si>
  <si>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</si>
  <si>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</si>
  <si>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</si>
  <si>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</si>
  <si>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3. Застосування нових форм і методів профілактики правопорушень на автошляхах, підвищення рівня дорожньої дисципліни</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</si>
  <si>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</si>
  <si>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</si>
  <si>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</si>
  <si>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</si>
  <si>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</si>
  <si>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</si>
  <si>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</si>
  <si>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</si>
  <si>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</si>
  <si>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</si>
  <si>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</si>
  <si>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</si>
  <si>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Виконавчий комітет Павлоградської міської ради,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</si>
  <si>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 xml:space="preserve">Сектор взаємодії з правоохоронними органами та мобілізаційної роботи виконавчого комітету Павлоградської міської ради,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</si>
  <si>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</si>
  <si>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</si>
  <si>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</si>
  <si>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</si>
  <si>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</si>
  <si>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</si>
  <si>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</si>
  <si>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r>
      <t>Сектор взаємодії з правоохоронними органами та мобілізаційної роботи виконавчого комітету Павлоградської міської ради,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</si>
  <si>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t xml:space="preserve">Сектор взаємодії з правоохоронними органами та мобілізаційної роботи виконавчого комітету Павлоградської міської ради,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</si>
  <si>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</si>
  <si>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</si>
  <si>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</si>
  <si>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Сектор взаємодії з правоохоронними органами та мобілізаційної роботи виконавчого комітету Павлоградської міської ради,Управління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</si>
  <si>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Додаток 2
до рішення міської ради 
від 27.06.2023 р. № 1077-40/VIII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</si>
</sst>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74">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0" fillId="0" borderId="1" xfId="0" applyBorder="1" applyAlignment="1">
      <alignment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Fill="1" applyBorder="1" applyAlignment="1">
      <alignment vertical="center" wrapText="1"/>
    </xf>
    <xf numFmtId="0" fontId="6" fillId="0" borderId="1" xfId="0" applyFont="1" applyFill="1" applyBorder="1" applyAlignment="1">
      <alignment vertical="center" wrapText="1"/>
    </xf>
    <xf numFmtId="0" fontId="16" fillId="0" borderId="0" xfId="0" applyFont="1" applyAlignment="1">
      <alignment horizontal="center"/>
    </xf>
    <xf numFmtId="0" fontId="6" fillId="0" borderId="1" xfId="0" applyFont="1" applyFill="1" applyBorder="1" applyAlignment="1">
      <alignment vertical="center"/>
    </xf>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center" wrapText="1"/>
    </xf>
    <xf numFmtId="0" fontId="3" fillId="0" borderId="2" xfId="0" applyFont="1" applyBorder="1" applyAlignment="1">
      <alignment vertical="top" wrapText="1"/>
    </xf>
    <xf numFmtId="0" fontId="3" fillId="0" borderId="4" xfId="0" applyFont="1" applyBorder="1" applyAlignment="1">
      <alignment vertical="top" wrapText="1"/>
    </xf>
    <xf numFmtId="3" fontId="10" fillId="2" borderId="1" xfId="1" applyNumberFormat="1" applyFont="1" applyFill="1" applyBorder="1" applyAlignment="1">
      <alignment horizontal="center" vertical="center" wrapText="1"/>
    </xf>
    <xf numFmtId="0" fontId="3" fillId="0" borderId="1" xfId="0" applyFont="1" applyFill="1" applyBorder="1" applyAlignment="1">
      <alignment vertical="top" wrapText="1"/>
    </xf>
    <xf numFmtId="0" fontId="8" fillId="0" borderId="1" xfId="0"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vertical="top" wrapText="1"/>
    </xf>
    <xf numFmtId="0" fontId="11"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1" xfId="0" applyFont="1" applyFill="1" applyBorder="1" applyAlignment="1">
      <alignment horizontal="left" vertical="top" wrapText="1"/>
    </xf>
    <xf numFmtId="3" fontId="2" fillId="0" borderId="1" xfId="0" applyNumberFormat="1" applyFont="1" applyFill="1" applyBorder="1" applyAlignment="1">
      <alignment horizontal="center" vertical="center" wrapText="1"/>
    </xf>
    <xf numFmtId="164" fontId="9" fillId="2" borderId="1" xfId="1" applyNumberFormat="1"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Border="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7" fillId="2" borderId="1" xfId="0" applyFont="1" applyFill="1" applyBorder="1" applyAlignment="1">
      <alignment horizontal="center" vertical="center"/>
    </xf>
    <xf numFmtId="0" fontId="5" fillId="2" borderId="1" xfId="0" applyFont="1" applyFill="1" applyBorder="1" applyAlignment="1">
      <alignment horizontal="right" vertical="top" wrapText="1"/>
    </xf>
    <xf numFmtId="0" fontId="11" fillId="0" borderId="5" xfId="0" applyFont="1" applyBorder="1" applyAlignment="1">
      <alignment horizontal="center" vertical="center"/>
    </xf>
    <xf numFmtId="0" fontId="3" fillId="0" borderId="4" xfId="0" applyFont="1" applyBorder="1" applyAlignment="1">
      <alignment horizontal="center" vertical="top" wrapText="1"/>
    </xf>
    <xf numFmtId="0" fontId="0" fillId="0" borderId="3" xfId="0" applyBorder="1" applyAlignment="1">
      <alignment horizontal="center" vertical="top" wrapText="1"/>
    </xf>
    <xf numFmtId="0" fontId="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3" fillId="0" borderId="1" xfId="0" applyFont="1" applyBorder="1" applyAlignment="1">
      <alignment horizontal="center" vertical="top" wrapText="1"/>
    </xf>
    <xf numFmtId="0" fontId="11"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329"/>
  <sheetViews>
    <sheetView tabSelected="1" zoomScale="96" zoomScaleNormal="96" workbookViewId="0">
      <selection activeCell="I1" sqref="I1:K1"/>
    </sheetView>
  </sheetViews>
  <sheetFormatPr defaultRowHeight="15" x14ac:dyDescent="0.25"/>
  <cols>
    <col min="1" max="1" width="14.7109375" customWidth="1"/>
    <col min="2" max="2" width="33" customWidth="1"/>
    <col min="3" max="3" width="27.7109375" customWidth="1"/>
    <col min="4" max="4" width="15" style="29" customWidth="1"/>
    <col min="5" max="5" width="10.85546875" style="24" customWidth="1"/>
    <col min="6" max="6" width="9.5703125" style="24" customWidth="1"/>
    <col min="7" max="7" width="11" style="24" customWidth="1"/>
    <col min="8" max="9" width="11.28515625" style="24" customWidth="1"/>
    <col min="10" max="10" width="11.42578125" style="24" customWidth="1"/>
    <col min="11" max="11" width="14.85546875" style="14" customWidth="1"/>
  </cols>
  <sheetData>
    <row r="1" spans="1:56" ht="64.5" customHeight="1" x14ac:dyDescent="0.25">
      <c r="A1" s="1"/>
      <c r="B1" s="1"/>
      <c r="C1" s="1"/>
      <c r="D1" s="25"/>
      <c r="E1" s="17"/>
      <c r="F1" s="17"/>
      <c r="G1" s="17"/>
      <c r="H1" s="17"/>
      <c r="I1" s="68" t="s">
        <v>73</v>
      </c>
      <c r="J1" s="68"/>
      <c r="K1" s="68"/>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customHeight="1" x14ac:dyDescent="0.25">
      <c r="A2" s="1"/>
      <c r="B2" s="1"/>
      <c r="C2" s="1"/>
      <c r="D2" s="25"/>
      <c r="E2" s="17"/>
      <c r="F2" s="17"/>
      <c r="G2" s="17"/>
      <c r="H2" s="17"/>
      <c r="I2" s="43"/>
      <c r="J2" s="43"/>
      <c r="K2" s="43"/>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customHeight="1" x14ac:dyDescent="0.25">
      <c r="A3" s="1"/>
      <c r="B3" s="1"/>
      <c r="C3" s="1"/>
      <c r="D3" s="25"/>
      <c r="E3" s="17"/>
      <c r="F3" s="17"/>
      <c r="G3" s="17"/>
      <c r="H3" s="17"/>
      <c r="I3" s="12"/>
      <c r="J3" s="12"/>
      <c r="K3" s="12"/>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60.75" customHeight="1" x14ac:dyDescent="0.25">
      <c r="A4" s="1"/>
      <c r="B4" s="69" t="s">
        <v>29</v>
      </c>
      <c r="C4" s="70"/>
      <c r="D4" s="70"/>
      <c r="E4" s="70"/>
      <c r="F4" s="70"/>
      <c r="G4" s="70"/>
      <c r="H4" s="70"/>
      <c r="I4" s="70"/>
      <c r="J4" s="70"/>
      <c r="K4" s="13"/>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60.75" customHeight="1" x14ac:dyDescent="0.25">
      <c r="A5" s="1"/>
      <c r="B5" s="44"/>
      <c r="C5" s="45"/>
      <c r="D5" s="45"/>
      <c r="E5" s="45"/>
      <c r="F5" s="45"/>
      <c r="G5" s="45"/>
      <c r="H5" s="45"/>
      <c r="I5" s="45"/>
      <c r="J5" s="45"/>
      <c r="K5" s="13"/>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customHeight="1" x14ac:dyDescent="0.25">
      <c r="A6" s="1"/>
      <c r="B6" s="1"/>
      <c r="C6" s="1"/>
      <c r="D6" s="25"/>
      <c r="E6" s="17"/>
      <c r="F6" s="17"/>
      <c r="G6" s="17"/>
      <c r="H6" s="17"/>
      <c r="I6" s="17"/>
      <c r="J6" s="16"/>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66" t="s">
        <v>0</v>
      </c>
      <c r="B7" s="66" t="s">
        <v>1</v>
      </c>
      <c r="C7" s="66" t="s">
        <v>2</v>
      </c>
      <c r="D7" s="66" t="s">
        <v>3</v>
      </c>
      <c r="E7" s="65" t="s">
        <v>5</v>
      </c>
      <c r="F7" s="65"/>
      <c r="G7" s="65"/>
      <c r="H7" s="65"/>
      <c r="I7" s="65"/>
      <c r="J7" s="65"/>
      <c r="K7" s="66"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30" customHeight="1" x14ac:dyDescent="0.25">
      <c r="A8" s="66"/>
      <c r="B8" s="66"/>
      <c r="C8" s="66"/>
      <c r="D8" s="66"/>
      <c r="E8" s="2" t="s">
        <v>4</v>
      </c>
      <c r="F8" s="2">
        <v>2021</v>
      </c>
      <c r="G8" s="2">
        <v>2022</v>
      </c>
      <c r="H8" s="2">
        <v>2023</v>
      </c>
      <c r="I8" s="2">
        <v>2024</v>
      </c>
      <c r="J8" s="2">
        <v>2025</v>
      </c>
      <c r="K8" s="66"/>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201" customHeight="1" x14ac:dyDescent="0.25">
      <c r="A9" s="71" t="s">
        <v>52</v>
      </c>
      <c r="B9" s="15" t="s">
        <v>7</v>
      </c>
      <c r="C9" s="42" t="s">
        <v>59</v>
      </c>
      <c r="D9" s="9"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65" customHeight="1" x14ac:dyDescent="0.25">
      <c r="A10" s="72"/>
      <c r="B10" s="15" t="s">
        <v>11</v>
      </c>
      <c r="C10" s="42" t="s">
        <v>60</v>
      </c>
      <c r="D10" s="9" t="s">
        <v>15</v>
      </c>
      <c r="E10" s="18" t="s">
        <v>8</v>
      </c>
      <c r="F10" s="18" t="s">
        <v>8</v>
      </c>
      <c r="G10" s="18" t="s">
        <v>8</v>
      </c>
      <c r="H10" s="18" t="s">
        <v>8</v>
      </c>
      <c r="I10" s="18" t="s">
        <v>8</v>
      </c>
      <c r="J10" s="18"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14.5" customHeight="1" x14ac:dyDescent="0.25">
      <c r="A11" s="73"/>
      <c r="B11" s="3" t="s">
        <v>16</v>
      </c>
      <c r="C11" s="42" t="s">
        <v>61</v>
      </c>
      <c r="D11" s="9" t="s">
        <v>51</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73"/>
      <c r="B12" s="3" t="s">
        <v>17</v>
      </c>
      <c r="C12" s="42" t="s">
        <v>62</v>
      </c>
      <c r="D12" s="26"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3.25" customHeight="1" x14ac:dyDescent="0.25">
      <c r="A13" s="61" t="s">
        <v>30</v>
      </c>
      <c r="B13" s="61"/>
      <c r="C13" s="61"/>
      <c r="D13" s="6" t="s">
        <v>50</v>
      </c>
      <c r="E13" s="19">
        <f>E14+E15+E16+E17</f>
        <v>25000</v>
      </c>
      <c r="F13" s="19">
        <f t="shared" ref="F13:J13" si="0">F14+F15+F16+F17</f>
        <v>5000</v>
      </c>
      <c r="G13" s="19">
        <f t="shared" si="0"/>
        <v>5000</v>
      </c>
      <c r="H13" s="19">
        <f t="shared" si="0"/>
        <v>5000</v>
      </c>
      <c r="I13" s="19">
        <f t="shared" si="0"/>
        <v>5000</v>
      </c>
      <c r="J13" s="19">
        <f t="shared" si="0"/>
        <v>5000</v>
      </c>
      <c r="K13" s="60"/>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61"/>
      <c r="B14" s="61"/>
      <c r="C14" s="61"/>
      <c r="D14" s="7" t="s">
        <v>18</v>
      </c>
      <c r="E14" s="20">
        <f t="shared" ref="E14:E16" si="1">F14+G14+H14+I14+J14</f>
        <v>0</v>
      </c>
      <c r="F14" s="21"/>
      <c r="G14" s="22"/>
      <c r="H14" s="22"/>
      <c r="I14" s="22"/>
      <c r="J14" s="22"/>
      <c r="K14" s="60"/>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61"/>
      <c r="B15" s="61"/>
      <c r="C15" s="61"/>
      <c r="D15" s="7" t="s">
        <v>19</v>
      </c>
      <c r="E15" s="20">
        <f t="shared" si="1"/>
        <v>0</v>
      </c>
      <c r="F15" s="21"/>
      <c r="G15" s="22"/>
      <c r="H15" s="22"/>
      <c r="I15" s="22"/>
      <c r="J15" s="22"/>
      <c r="K15" s="60"/>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61"/>
      <c r="B16" s="61"/>
      <c r="C16" s="61"/>
      <c r="D16" s="7" t="s">
        <v>20</v>
      </c>
      <c r="E16" s="20">
        <f t="shared" si="1"/>
        <v>0</v>
      </c>
      <c r="F16" s="21"/>
      <c r="G16" s="22"/>
      <c r="H16" s="22"/>
      <c r="I16" s="22"/>
      <c r="J16" s="22"/>
      <c r="K16" s="60"/>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61"/>
      <c r="B17" s="61"/>
      <c r="C17" s="61"/>
      <c r="D17" s="8" t="s">
        <v>21</v>
      </c>
      <c r="E17" s="20">
        <f>F17+G17+H17+I17+J17</f>
        <v>25000</v>
      </c>
      <c r="F17" s="23">
        <f>F12</f>
        <v>5000</v>
      </c>
      <c r="G17" s="23">
        <f t="shared" ref="G17:J17" si="2">G12</f>
        <v>5000</v>
      </c>
      <c r="H17" s="23">
        <f t="shared" si="2"/>
        <v>5000</v>
      </c>
      <c r="I17" s="23">
        <f t="shared" si="2"/>
        <v>5000</v>
      </c>
      <c r="J17" s="23">
        <f t="shared" si="2"/>
        <v>5000</v>
      </c>
      <c r="K17" s="60"/>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71" t="s">
        <v>22</v>
      </c>
      <c r="B18" s="50" t="s">
        <v>23</v>
      </c>
      <c r="C18" s="50" t="s">
        <v>60</v>
      </c>
      <c r="D18" s="27" t="s">
        <v>50</v>
      </c>
      <c r="E18" s="10">
        <f>E19+E20+E21+E22</f>
        <v>5749763.25</v>
      </c>
      <c r="F18" s="10">
        <f t="shared" ref="F18:J18" si="3">F19+F20+F21+F22</f>
        <v>993461.05</v>
      </c>
      <c r="G18" s="10">
        <f t="shared" si="3"/>
        <v>861433.2</v>
      </c>
      <c r="H18" s="23">
        <v>1524869</v>
      </c>
      <c r="I18" s="10">
        <f t="shared" si="3"/>
        <v>1130000</v>
      </c>
      <c r="J18" s="10">
        <f t="shared" si="3"/>
        <v>1240000</v>
      </c>
      <c r="K18" s="65"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63"/>
      <c r="B19" s="50"/>
      <c r="C19" s="50"/>
      <c r="D19" s="28" t="s">
        <v>18</v>
      </c>
      <c r="E19" s="10">
        <f t="shared" ref="E19:E20" si="4">F19+G19+H19+I19+J19</f>
        <v>0</v>
      </c>
      <c r="F19" s="10"/>
      <c r="G19" s="10"/>
      <c r="H19" s="10"/>
      <c r="I19" s="10"/>
      <c r="J19" s="10"/>
      <c r="K19" s="65"/>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7.95" customHeight="1" x14ac:dyDescent="0.25">
      <c r="A20" s="63"/>
      <c r="B20" s="50"/>
      <c r="C20" s="50"/>
      <c r="D20" s="28" t="s">
        <v>19</v>
      </c>
      <c r="E20" s="10">
        <f t="shared" si="4"/>
        <v>25000</v>
      </c>
      <c r="F20" s="10"/>
      <c r="G20" s="10">
        <v>25000</v>
      </c>
      <c r="H20" s="10"/>
      <c r="I20" s="10"/>
      <c r="J20" s="10"/>
      <c r="K20" s="65"/>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7.95" customHeight="1" x14ac:dyDescent="0.25">
      <c r="A21" s="63"/>
      <c r="B21" s="50"/>
      <c r="C21" s="50"/>
      <c r="D21" s="28" t="s">
        <v>20</v>
      </c>
      <c r="E21" s="10">
        <f>F21+G21+H21+I21+J21</f>
        <v>5724763.25</v>
      </c>
      <c r="F21" s="2">
        <v>993461.05</v>
      </c>
      <c r="G21" s="32">
        <v>836433.2</v>
      </c>
      <c r="H21" s="23">
        <v>1524869</v>
      </c>
      <c r="I21" s="2">
        <v>1130000</v>
      </c>
      <c r="J21" s="2">
        <v>1240000</v>
      </c>
      <c r="K21" s="65"/>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58.5" customHeight="1" x14ac:dyDescent="0.25">
      <c r="A22" s="63"/>
      <c r="B22" s="50"/>
      <c r="C22" s="50"/>
      <c r="D22" s="30" t="s">
        <v>21</v>
      </c>
      <c r="E22" s="10">
        <f>F22+G22+H22+I22+J22</f>
        <v>0</v>
      </c>
      <c r="F22" s="10"/>
      <c r="G22" s="10"/>
      <c r="H22" s="10"/>
      <c r="I22" s="10"/>
      <c r="J22" s="10"/>
      <c r="K22" s="65"/>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130.5" customHeight="1" x14ac:dyDescent="0.25">
      <c r="A23" s="63"/>
      <c r="B23" s="3" t="s">
        <v>24</v>
      </c>
      <c r="C23" s="42" t="s">
        <v>63</v>
      </c>
      <c r="D23" s="9" t="s">
        <v>27</v>
      </c>
      <c r="E23" s="2" t="s">
        <v>8</v>
      </c>
      <c r="F23" s="2" t="s">
        <v>8</v>
      </c>
      <c r="G23" s="2" t="s">
        <v>8</v>
      </c>
      <c r="H23" s="2" t="s">
        <v>8</v>
      </c>
      <c r="I23" s="2" t="s">
        <v>8</v>
      </c>
      <c r="J23" s="2" t="s">
        <v>8</v>
      </c>
      <c r="K23" s="2" t="s">
        <v>26</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127.5" x14ac:dyDescent="0.25">
      <c r="A24" s="72"/>
      <c r="B24" s="3" t="s">
        <v>25</v>
      </c>
      <c r="C24" s="42" t="s">
        <v>63</v>
      </c>
      <c r="D24" s="9" t="s">
        <v>27</v>
      </c>
      <c r="E24" s="2" t="s">
        <v>8</v>
      </c>
      <c r="F24" s="2" t="s">
        <v>8</v>
      </c>
      <c r="G24" s="2" t="s">
        <v>8</v>
      </c>
      <c r="H24" s="2" t="s">
        <v>8</v>
      </c>
      <c r="I24" s="2" t="s">
        <v>8</v>
      </c>
      <c r="J24" s="2" t="s">
        <v>8</v>
      </c>
      <c r="K24" s="2" t="s">
        <v>26</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4" x14ac:dyDescent="0.25">
      <c r="A25" s="61" t="s">
        <v>30</v>
      </c>
      <c r="B25" s="61"/>
      <c r="C25" s="61"/>
      <c r="D25" s="6" t="s">
        <v>50</v>
      </c>
      <c r="E25" s="19">
        <f>E26+E27+E28+E29</f>
        <v>5749763.25</v>
      </c>
      <c r="F25" s="19">
        <f t="shared" ref="F25:J25" si="5">F26+F27+F28+F29</f>
        <v>993461.05</v>
      </c>
      <c r="G25" s="19">
        <f t="shared" si="5"/>
        <v>861433.2</v>
      </c>
      <c r="H25" s="48">
        <v>1524869</v>
      </c>
      <c r="I25" s="19">
        <f t="shared" si="5"/>
        <v>1130000</v>
      </c>
      <c r="J25" s="19">
        <f t="shared" si="5"/>
        <v>1240000</v>
      </c>
      <c r="K25" s="60"/>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4" customHeight="1" x14ac:dyDescent="0.25">
      <c r="A26" s="61"/>
      <c r="B26" s="61"/>
      <c r="C26" s="61"/>
      <c r="D26" s="7" t="s">
        <v>18</v>
      </c>
      <c r="E26" s="20">
        <f t="shared" ref="E26:E27" si="6">F26+G26+H26+I26+J26</f>
        <v>0</v>
      </c>
      <c r="F26" s="21"/>
      <c r="G26" s="22"/>
      <c r="H26" s="22"/>
      <c r="I26" s="22"/>
      <c r="J26" s="22"/>
      <c r="K26" s="60"/>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15" customHeight="1" x14ac:dyDescent="0.25">
      <c r="A27" s="61"/>
      <c r="B27" s="61"/>
      <c r="C27" s="61"/>
      <c r="D27" s="7" t="s">
        <v>19</v>
      </c>
      <c r="E27" s="20">
        <f t="shared" si="6"/>
        <v>25000</v>
      </c>
      <c r="F27" s="21"/>
      <c r="G27" s="22">
        <v>25000</v>
      </c>
      <c r="H27" s="22"/>
      <c r="I27" s="22"/>
      <c r="J27" s="22"/>
      <c r="K27" s="60"/>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15" customHeight="1" x14ac:dyDescent="0.25">
      <c r="A28" s="61"/>
      <c r="B28" s="61"/>
      <c r="C28" s="61"/>
      <c r="D28" s="7" t="s">
        <v>20</v>
      </c>
      <c r="E28" s="20">
        <f>F28+G28+H28+I28+J28</f>
        <v>5724763.25</v>
      </c>
      <c r="F28" s="21">
        <f>F21</f>
        <v>993461.05</v>
      </c>
      <c r="G28" s="21">
        <f t="shared" ref="G28:I28" si="7">G21</f>
        <v>836433.2</v>
      </c>
      <c r="H28" s="23">
        <v>1524869</v>
      </c>
      <c r="I28" s="23">
        <f t="shared" si="7"/>
        <v>1130000</v>
      </c>
      <c r="J28" s="23">
        <f>J21</f>
        <v>1240000</v>
      </c>
      <c r="K28" s="60"/>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15" customHeight="1" x14ac:dyDescent="0.25">
      <c r="A29" s="61"/>
      <c r="B29" s="61"/>
      <c r="C29" s="61"/>
      <c r="D29" s="8" t="s">
        <v>21</v>
      </c>
      <c r="E29" s="20">
        <f>F29+G29+H29+I29+J29</f>
        <v>0</v>
      </c>
      <c r="F29" s="21"/>
      <c r="G29" s="21"/>
      <c r="H29" s="21"/>
      <c r="I29" s="21"/>
      <c r="J29" s="21"/>
      <c r="K29" s="60"/>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3.1" customHeight="1" x14ac:dyDescent="0.25">
      <c r="A30" s="67" t="s">
        <v>45</v>
      </c>
      <c r="B30" s="50" t="s">
        <v>40</v>
      </c>
      <c r="C30" s="50" t="s">
        <v>63</v>
      </c>
      <c r="D30" s="27" t="s">
        <v>50</v>
      </c>
      <c r="E30" s="10">
        <f>E31+E32+E33+E34</f>
        <v>0</v>
      </c>
      <c r="F30" s="10">
        <f t="shared" ref="F30:J30" si="8">F31+F32+F33+F34</f>
        <v>0</v>
      </c>
      <c r="G30" s="10">
        <f t="shared" si="8"/>
        <v>0</v>
      </c>
      <c r="H30" s="10">
        <f t="shared" si="8"/>
        <v>0</v>
      </c>
      <c r="I30" s="10">
        <f t="shared" si="8"/>
        <v>0</v>
      </c>
      <c r="J30" s="10">
        <f t="shared" si="8"/>
        <v>0</v>
      </c>
      <c r="K30" s="65" t="s">
        <v>46</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3.1" customHeight="1" x14ac:dyDescent="0.25">
      <c r="A31" s="67"/>
      <c r="B31" s="50"/>
      <c r="C31" s="50"/>
      <c r="D31" s="28" t="s">
        <v>18</v>
      </c>
      <c r="E31" s="10">
        <f>F31+G31+H31+I31+J31</f>
        <v>0</v>
      </c>
      <c r="F31" s="10"/>
      <c r="G31" s="10"/>
      <c r="H31" s="10"/>
      <c r="I31" s="10"/>
      <c r="J31" s="10"/>
      <c r="K31" s="65"/>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3.1" customHeight="1" x14ac:dyDescent="0.25">
      <c r="A32" s="67"/>
      <c r="B32" s="50"/>
      <c r="C32" s="50"/>
      <c r="D32" s="28" t="s">
        <v>19</v>
      </c>
      <c r="E32" s="10">
        <f t="shared" ref="E32:E34" si="9">F32+G32+H32+I32+J32</f>
        <v>0</v>
      </c>
      <c r="F32" s="10"/>
      <c r="G32" s="10"/>
      <c r="H32" s="10"/>
      <c r="I32" s="10"/>
      <c r="J32" s="10"/>
      <c r="K32" s="65"/>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3.1" customHeight="1" x14ac:dyDescent="0.25">
      <c r="A33" s="67"/>
      <c r="B33" s="50"/>
      <c r="C33" s="50"/>
      <c r="D33" s="28" t="s">
        <v>20</v>
      </c>
      <c r="E33" s="10">
        <f t="shared" si="9"/>
        <v>0</v>
      </c>
      <c r="F33" s="10"/>
      <c r="G33" s="10"/>
      <c r="H33" s="10"/>
      <c r="I33" s="10"/>
      <c r="J33" s="10"/>
      <c r="K33" s="65"/>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42" customHeight="1" x14ac:dyDescent="0.25">
      <c r="A34" s="67"/>
      <c r="B34" s="50"/>
      <c r="C34" s="50"/>
      <c r="D34" s="30" t="s">
        <v>21</v>
      </c>
      <c r="E34" s="10">
        <f t="shared" si="9"/>
        <v>0</v>
      </c>
      <c r="F34" s="10"/>
      <c r="G34" s="10"/>
      <c r="H34" s="10"/>
      <c r="I34" s="10"/>
      <c r="J34" s="10"/>
      <c r="K34" s="65"/>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153" x14ac:dyDescent="0.25">
      <c r="A35" s="5"/>
      <c r="B35" s="3" t="s">
        <v>41</v>
      </c>
      <c r="C35" s="42" t="s">
        <v>64</v>
      </c>
      <c r="D35" s="9" t="s">
        <v>27</v>
      </c>
      <c r="E35" s="2" t="s">
        <v>8</v>
      </c>
      <c r="F35" s="2" t="s">
        <v>8</v>
      </c>
      <c r="G35" s="2" t="s">
        <v>8</v>
      </c>
      <c r="H35" s="2" t="s">
        <v>8</v>
      </c>
      <c r="I35" s="2" t="s">
        <v>8</v>
      </c>
      <c r="J35" s="2" t="s">
        <v>8</v>
      </c>
      <c r="K35" s="2" t="s">
        <v>46</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157.5" customHeight="1" x14ac:dyDescent="0.25">
      <c r="A36" s="5"/>
      <c r="B36" s="3" t="s">
        <v>42</v>
      </c>
      <c r="C36" s="42" t="s">
        <v>65</v>
      </c>
      <c r="D36" s="9" t="s">
        <v>27</v>
      </c>
      <c r="E36" s="2" t="s">
        <v>8</v>
      </c>
      <c r="F36" s="2" t="s">
        <v>8</v>
      </c>
      <c r="G36" s="2" t="s">
        <v>8</v>
      </c>
      <c r="H36" s="2" t="s">
        <v>8</v>
      </c>
      <c r="I36" s="2" t="s">
        <v>8</v>
      </c>
      <c r="J36" s="2" t="s">
        <v>8</v>
      </c>
      <c r="K36" s="2" t="s">
        <v>46</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153" x14ac:dyDescent="0.25">
      <c r="A37" s="5"/>
      <c r="B37" s="3" t="s">
        <v>43</v>
      </c>
      <c r="C37" s="42" t="s">
        <v>67</v>
      </c>
      <c r="D37" s="9" t="s">
        <v>27</v>
      </c>
      <c r="E37" s="2" t="s">
        <v>8</v>
      </c>
      <c r="F37" s="2" t="s">
        <v>8</v>
      </c>
      <c r="G37" s="2" t="s">
        <v>8</v>
      </c>
      <c r="H37" s="2" t="s">
        <v>8</v>
      </c>
      <c r="I37" s="2" t="s">
        <v>8</v>
      </c>
      <c r="J37" s="2" t="s">
        <v>8</v>
      </c>
      <c r="K37" s="2" t="s">
        <v>47</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125.25" customHeight="1" x14ac:dyDescent="0.25">
      <c r="A38" s="5"/>
      <c r="B38" s="3" t="s">
        <v>44</v>
      </c>
      <c r="C38" s="42" t="s">
        <v>66</v>
      </c>
      <c r="D38" s="9" t="s">
        <v>27</v>
      </c>
      <c r="E38" s="2" t="s">
        <v>8</v>
      </c>
      <c r="F38" s="2" t="s">
        <v>8</v>
      </c>
      <c r="G38" s="2" t="s">
        <v>8</v>
      </c>
      <c r="H38" s="2" t="s">
        <v>8</v>
      </c>
      <c r="I38" s="2" t="s">
        <v>8</v>
      </c>
      <c r="J38" s="2" t="s">
        <v>8</v>
      </c>
      <c r="K38" s="2" t="s">
        <v>48</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x14ac:dyDescent="0.25">
      <c r="A39" s="61" t="s">
        <v>30</v>
      </c>
      <c r="B39" s="61"/>
      <c r="C39" s="61"/>
      <c r="D39" s="6" t="s">
        <v>49</v>
      </c>
      <c r="E39" s="19">
        <f>E40+E41+E42+E43</f>
        <v>0</v>
      </c>
      <c r="F39" s="19">
        <f t="shared" ref="F39" si="10">F40+F41+F42+F43</f>
        <v>0</v>
      </c>
      <c r="G39" s="19">
        <f t="shared" ref="G39" si="11">G40+G41+G42+G43</f>
        <v>0</v>
      </c>
      <c r="H39" s="19">
        <f t="shared" ref="H39" si="12">H40+H41+H42+H43</f>
        <v>0</v>
      </c>
      <c r="I39" s="19">
        <f t="shared" ref="I39" si="13">I40+I41+I42+I43</f>
        <v>0</v>
      </c>
      <c r="J39" s="19">
        <f t="shared" ref="J39" si="14">J40+J41+J42+J43</f>
        <v>0</v>
      </c>
      <c r="K39" s="60"/>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1.75" customHeight="1" x14ac:dyDescent="0.25">
      <c r="A40" s="61"/>
      <c r="B40" s="61"/>
      <c r="C40" s="61"/>
      <c r="D40" s="7" t="s">
        <v>18</v>
      </c>
      <c r="E40" s="20">
        <f t="shared" ref="E40:E42" si="15">F40+G40+H40+I40+J40</f>
        <v>0</v>
      </c>
      <c r="F40" s="21"/>
      <c r="G40" s="22"/>
      <c r="H40" s="22"/>
      <c r="I40" s="22"/>
      <c r="J40" s="22"/>
      <c r="K40" s="60"/>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5" customHeight="1" x14ac:dyDescent="0.25">
      <c r="A41" s="61"/>
      <c r="B41" s="61"/>
      <c r="C41" s="61"/>
      <c r="D41" s="7" t="s">
        <v>19</v>
      </c>
      <c r="E41" s="20">
        <f t="shared" si="15"/>
        <v>0</v>
      </c>
      <c r="F41" s="21"/>
      <c r="G41" s="22"/>
      <c r="H41" s="22"/>
      <c r="I41" s="22"/>
      <c r="J41" s="22"/>
      <c r="K41" s="60"/>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5" customHeight="1" x14ac:dyDescent="0.25">
      <c r="A42" s="61"/>
      <c r="B42" s="61"/>
      <c r="C42" s="61"/>
      <c r="D42" s="7" t="s">
        <v>20</v>
      </c>
      <c r="E42" s="20">
        <f t="shared" si="15"/>
        <v>0</v>
      </c>
      <c r="F42" s="21"/>
      <c r="G42" s="22"/>
      <c r="H42" s="22"/>
      <c r="I42" s="22"/>
      <c r="J42" s="22"/>
      <c r="K42" s="60"/>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5" customHeight="1" x14ac:dyDescent="0.25">
      <c r="A43" s="61"/>
      <c r="B43" s="61"/>
      <c r="C43" s="61"/>
      <c r="D43" s="8" t="s">
        <v>21</v>
      </c>
      <c r="E43" s="20">
        <f>F43+G43+H43+I43+J43</f>
        <v>0</v>
      </c>
      <c r="F43" s="23"/>
      <c r="G43" s="23"/>
      <c r="H43" s="23"/>
      <c r="I43" s="23"/>
      <c r="J43" s="23"/>
      <c r="K43" s="60"/>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34" customHeight="1" x14ac:dyDescent="0.25">
      <c r="A44" s="35" t="s">
        <v>35</v>
      </c>
      <c r="B44" s="15" t="s">
        <v>36</v>
      </c>
      <c r="C44" s="15" t="s">
        <v>68</v>
      </c>
      <c r="D44" s="9" t="s">
        <v>27</v>
      </c>
      <c r="E44" s="11" t="s">
        <v>8</v>
      </c>
      <c r="F44" s="11" t="s">
        <v>8</v>
      </c>
      <c r="G44" s="11" t="s">
        <v>8</v>
      </c>
      <c r="H44" s="2" t="s">
        <v>8</v>
      </c>
      <c r="I44" s="2" t="s">
        <v>8</v>
      </c>
      <c r="J44" s="2" t="s">
        <v>8</v>
      </c>
      <c r="K44" s="34" t="s">
        <v>26</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124.5" customHeight="1" x14ac:dyDescent="0.25">
      <c r="A45" s="36"/>
      <c r="B45" s="3" t="s">
        <v>37</v>
      </c>
      <c r="C45" s="42" t="s">
        <v>69</v>
      </c>
      <c r="D45" s="9" t="s">
        <v>27</v>
      </c>
      <c r="E45" s="2" t="s">
        <v>8</v>
      </c>
      <c r="F45" s="2" t="s">
        <v>8</v>
      </c>
      <c r="G45" s="2" t="s">
        <v>8</v>
      </c>
      <c r="H45" s="2" t="s">
        <v>8</v>
      </c>
      <c r="I45" s="2" t="s">
        <v>8</v>
      </c>
      <c r="J45" s="2" t="s">
        <v>8</v>
      </c>
      <c r="K45" s="2" t="s">
        <v>39</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29.5" x14ac:dyDescent="0.25">
      <c r="A46" s="63"/>
      <c r="B46" s="33" t="s">
        <v>38</v>
      </c>
      <c r="C46" s="42" t="s">
        <v>70</v>
      </c>
      <c r="D46" s="9" t="s">
        <v>27</v>
      </c>
      <c r="E46" s="31">
        <f>F46+G46+H46+I46+J46</f>
        <v>1599994</v>
      </c>
      <c r="F46" s="2"/>
      <c r="G46" s="31">
        <v>500000</v>
      </c>
      <c r="H46" s="31">
        <v>999994</v>
      </c>
      <c r="I46" s="31">
        <v>100000</v>
      </c>
      <c r="J46" s="2"/>
      <c r="K46" s="34" t="s">
        <v>53</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152.25" customHeight="1" x14ac:dyDescent="0.25">
      <c r="A47" s="63"/>
      <c r="B47" s="38" t="s">
        <v>54</v>
      </c>
      <c r="C47" s="38" t="s">
        <v>71</v>
      </c>
      <c r="D47" s="39" t="s">
        <v>27</v>
      </c>
      <c r="E47" s="40"/>
      <c r="F47" s="41"/>
      <c r="G47" s="40"/>
      <c r="H47" s="40">
        <v>300000</v>
      </c>
      <c r="I47" s="40"/>
      <c r="J47" s="41"/>
      <c r="K47" s="41" t="s">
        <v>55</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65.75" x14ac:dyDescent="0.25">
      <c r="A48" s="64"/>
      <c r="B48" s="38" t="s">
        <v>57</v>
      </c>
      <c r="C48" s="46" t="s">
        <v>58</v>
      </c>
      <c r="D48" s="39" t="s">
        <v>27</v>
      </c>
      <c r="E48" s="40"/>
      <c r="F48" s="41"/>
      <c r="G48" s="40"/>
      <c r="H48" s="47">
        <v>2000000</v>
      </c>
      <c r="I48" s="40"/>
      <c r="J48" s="41"/>
      <c r="K48" s="4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24" customHeight="1" x14ac:dyDescent="0.25">
      <c r="A49" s="51" t="s">
        <v>30</v>
      </c>
      <c r="B49" s="52"/>
      <c r="C49" s="53"/>
      <c r="D49" s="6" t="s">
        <v>50</v>
      </c>
      <c r="E49" s="19">
        <f>E50+E51+E52+E53</f>
        <v>3899994</v>
      </c>
      <c r="F49" s="19">
        <f t="shared" ref="F49" si="16">F50+F51+F52+F53</f>
        <v>0</v>
      </c>
      <c r="G49" s="19">
        <f t="shared" ref="G49" si="17">G50+G51+G52+G53</f>
        <v>500000</v>
      </c>
      <c r="H49" s="19">
        <f>SUM(H44:H48)</f>
        <v>3299994</v>
      </c>
      <c r="I49" s="19">
        <f t="shared" ref="I49" si="18">I50+I51+I52+I53</f>
        <v>100000</v>
      </c>
      <c r="J49" s="19">
        <f t="shared" ref="J49" si="19">J50+J51+J52+J53</f>
        <v>0</v>
      </c>
      <c r="K49" s="60"/>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27" customHeight="1" x14ac:dyDescent="0.25">
      <c r="A50" s="54"/>
      <c r="B50" s="55"/>
      <c r="C50" s="56"/>
      <c r="D50" s="7" t="s">
        <v>18</v>
      </c>
      <c r="E50" s="20">
        <f t="shared" ref="E50:E51" si="20">F50+G50+H50+I50+J50</f>
        <v>0</v>
      </c>
      <c r="F50" s="21"/>
      <c r="G50" s="22"/>
      <c r="H50" s="22"/>
      <c r="I50" s="22"/>
      <c r="J50" s="22"/>
      <c r="K50" s="60"/>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 customHeight="1" x14ac:dyDescent="0.25">
      <c r="A51" s="54"/>
      <c r="B51" s="55"/>
      <c r="C51" s="56"/>
      <c r="D51" s="7" t="s">
        <v>19</v>
      </c>
      <c r="E51" s="20">
        <f t="shared" si="20"/>
        <v>0</v>
      </c>
      <c r="F51" s="21"/>
      <c r="G51" s="22"/>
      <c r="H51" s="22"/>
      <c r="I51" s="22"/>
      <c r="J51" s="22"/>
      <c r="K51" s="60"/>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15" customHeight="1" x14ac:dyDescent="0.25">
      <c r="A52" s="54"/>
      <c r="B52" s="55"/>
      <c r="C52" s="56"/>
      <c r="D52" s="7" t="s">
        <v>20</v>
      </c>
      <c r="E52" s="20">
        <f>F52+G52+H52+I52+J52</f>
        <v>3899994</v>
      </c>
      <c r="F52" s="21">
        <f>F46</f>
        <v>0</v>
      </c>
      <c r="G52" s="21">
        <f>G46</f>
        <v>500000</v>
      </c>
      <c r="H52" s="37">
        <f>SUM(H49)</f>
        <v>3299994</v>
      </c>
      <c r="I52" s="21">
        <f>I46</f>
        <v>100000</v>
      </c>
      <c r="J52" s="21">
        <f>J46</f>
        <v>0</v>
      </c>
      <c r="K52" s="60"/>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15" customHeight="1" x14ac:dyDescent="0.25">
      <c r="A53" s="57"/>
      <c r="B53" s="58"/>
      <c r="C53" s="59"/>
      <c r="D53" s="8" t="s">
        <v>21</v>
      </c>
      <c r="E53" s="20">
        <f>F53+G53+H53+I53+J53</f>
        <v>0</v>
      </c>
      <c r="F53" s="21"/>
      <c r="G53" s="21"/>
      <c r="H53" s="21"/>
      <c r="I53" s="21"/>
      <c r="J53" s="21"/>
      <c r="K53" s="60"/>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311.25" customHeight="1" x14ac:dyDescent="0.25">
      <c r="A54" s="4" t="s">
        <v>31</v>
      </c>
      <c r="B54" s="3" t="s">
        <v>32</v>
      </c>
      <c r="C54" s="42" t="s">
        <v>72</v>
      </c>
      <c r="D54" s="9" t="s">
        <v>27</v>
      </c>
      <c r="E54" s="2" t="s">
        <v>8</v>
      </c>
      <c r="F54" s="11" t="s">
        <v>8</v>
      </c>
      <c r="G54" s="11" t="s">
        <v>8</v>
      </c>
      <c r="H54" s="2" t="s">
        <v>8</v>
      </c>
      <c r="I54" s="11" t="s">
        <v>8</v>
      </c>
      <c r="J54" s="2" t="s">
        <v>8</v>
      </c>
      <c r="K54" s="2" t="s">
        <v>33</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24" customHeight="1" x14ac:dyDescent="0.25">
      <c r="A55" s="51" t="s">
        <v>30</v>
      </c>
      <c r="B55" s="52"/>
      <c r="C55" s="53"/>
      <c r="D55" s="6" t="s">
        <v>49</v>
      </c>
      <c r="E55" s="19">
        <f>E56+E57+E58+E59</f>
        <v>0</v>
      </c>
      <c r="F55" s="19">
        <f t="shared" ref="F55" si="21">F56+F57+F58+F59</f>
        <v>0</v>
      </c>
      <c r="G55" s="19">
        <f t="shared" ref="G55" si="22">G56+G57+G58+G59</f>
        <v>0</v>
      </c>
      <c r="H55" s="19">
        <f t="shared" ref="H55" si="23">H56+H57+H58+H59</f>
        <v>0</v>
      </c>
      <c r="I55" s="19">
        <f t="shared" ref="I55" si="24">I56+I57+I58+I59</f>
        <v>0</v>
      </c>
      <c r="J55" s="19">
        <f t="shared" ref="J55" si="25">J56+J57+J58+J59</f>
        <v>0</v>
      </c>
      <c r="K55" s="60"/>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2.5" customHeight="1" x14ac:dyDescent="0.25">
      <c r="A56" s="54"/>
      <c r="B56" s="55"/>
      <c r="C56" s="56"/>
      <c r="D56" s="7" t="s">
        <v>18</v>
      </c>
      <c r="E56" s="20">
        <f t="shared" ref="E56:E57" si="26">F56+G56+H56+I56+J56</f>
        <v>0</v>
      </c>
      <c r="F56" s="21"/>
      <c r="G56" s="22"/>
      <c r="H56" s="22"/>
      <c r="I56" s="22"/>
      <c r="J56" s="22"/>
      <c r="K56" s="60"/>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15" customHeight="1" x14ac:dyDescent="0.25">
      <c r="A57" s="54"/>
      <c r="B57" s="55"/>
      <c r="C57" s="56"/>
      <c r="D57" s="7" t="s">
        <v>19</v>
      </c>
      <c r="E57" s="20">
        <f t="shared" si="26"/>
        <v>0</v>
      </c>
      <c r="F57" s="21"/>
      <c r="G57" s="22"/>
      <c r="H57" s="22"/>
      <c r="I57" s="22"/>
      <c r="J57" s="22"/>
      <c r="K57" s="60"/>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x14ac:dyDescent="0.25">
      <c r="A58" s="54"/>
      <c r="B58" s="55"/>
      <c r="C58" s="56"/>
      <c r="D58" s="7" t="s">
        <v>20</v>
      </c>
      <c r="E58" s="20">
        <f>F58+G58+H58+I58+J58</f>
        <v>0</v>
      </c>
      <c r="F58" s="21"/>
      <c r="G58" s="21"/>
      <c r="H58" s="23"/>
      <c r="I58" s="23"/>
      <c r="J58" s="23"/>
      <c r="K58" s="60"/>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x14ac:dyDescent="0.25">
      <c r="A59" s="57"/>
      <c r="B59" s="58"/>
      <c r="C59" s="59"/>
      <c r="D59" s="8" t="s">
        <v>21</v>
      </c>
      <c r="E59" s="20">
        <f>F59+G59+H59+I59+J59</f>
        <v>0</v>
      </c>
      <c r="F59" s="21"/>
      <c r="G59" s="21"/>
      <c r="H59" s="21"/>
      <c r="I59" s="21"/>
      <c r="J59" s="21"/>
      <c r="K59" s="60"/>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26.25" customHeight="1" x14ac:dyDescent="0.25">
      <c r="A60" s="51" t="s">
        <v>34</v>
      </c>
      <c r="B60" s="52"/>
      <c r="C60" s="53"/>
      <c r="D60" s="6" t="s">
        <v>50</v>
      </c>
      <c r="E60" s="19">
        <f>E61+E62+E63+E64</f>
        <v>9674757.25</v>
      </c>
      <c r="F60" s="19">
        <f t="shared" ref="F60" si="27">F61+F62+F63+F64</f>
        <v>998461.05</v>
      </c>
      <c r="G60" s="19">
        <f t="shared" ref="G60" si="28">G61+G62+G63+G64</f>
        <v>1366433.2</v>
      </c>
      <c r="H60" s="19">
        <f>SUM(H49+H39+H25+H13)</f>
        <v>4829863</v>
      </c>
      <c r="I60" s="19">
        <f t="shared" ref="I60" si="29">I61+I62+I63+I64</f>
        <v>1235000</v>
      </c>
      <c r="J60" s="19">
        <f t="shared" ref="J60" si="30">J61+J62+J63+J64</f>
        <v>1245000</v>
      </c>
      <c r="K60" s="60"/>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4" customHeight="1" x14ac:dyDescent="0.25">
      <c r="A61" s="54"/>
      <c r="B61" s="55"/>
      <c r="C61" s="56"/>
      <c r="D61" s="7" t="s">
        <v>18</v>
      </c>
      <c r="E61" s="20">
        <f t="shared" ref="E61:E62" si="31">F61+G61+H61+I61+J61</f>
        <v>0</v>
      </c>
      <c r="F61" s="21"/>
      <c r="G61" s="22"/>
      <c r="H61" s="22"/>
      <c r="I61" s="22"/>
      <c r="J61" s="22"/>
      <c r="K61" s="60"/>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15" customHeight="1" x14ac:dyDescent="0.25">
      <c r="A62" s="54"/>
      <c r="B62" s="55"/>
      <c r="C62" s="56"/>
      <c r="D62" s="7" t="s">
        <v>19</v>
      </c>
      <c r="E62" s="20">
        <f t="shared" si="31"/>
        <v>25000</v>
      </c>
      <c r="F62" s="21"/>
      <c r="G62" s="22">
        <v>25000</v>
      </c>
      <c r="H62" s="22"/>
      <c r="I62" s="22"/>
      <c r="J62" s="22"/>
      <c r="K62" s="60"/>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54"/>
      <c r="B63" s="55"/>
      <c r="C63" s="56"/>
      <c r="D63" s="7" t="s">
        <v>20</v>
      </c>
      <c r="E63" s="20">
        <f>F63+G63+H63+I63+J63</f>
        <v>9624757.25</v>
      </c>
      <c r="F63" s="21">
        <f>F16+F28+F42+F52+F58</f>
        <v>993461.05</v>
      </c>
      <c r="G63" s="21">
        <f>G16+G28+G42+G52+G58</f>
        <v>1336433.2</v>
      </c>
      <c r="H63" s="21">
        <f>H16+H28+H42+H52+H58</f>
        <v>4824863</v>
      </c>
      <c r="I63" s="21">
        <f>I16+I28+I42+I52+I58</f>
        <v>1230000</v>
      </c>
      <c r="J63" s="21">
        <f>J16+J28+J42+J52+J58</f>
        <v>1240000</v>
      </c>
      <c r="K63" s="60"/>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x14ac:dyDescent="0.25">
      <c r="A64" s="57"/>
      <c r="B64" s="58"/>
      <c r="C64" s="59"/>
      <c r="D64" s="8" t="s">
        <v>21</v>
      </c>
      <c r="E64" s="20">
        <f>F64+G64+H64+I64+J64</f>
        <v>25000</v>
      </c>
      <c r="F64" s="23">
        <f>F17+F29+F43+F59</f>
        <v>5000</v>
      </c>
      <c r="G64" s="23">
        <f>G17+G29+G43+G59</f>
        <v>5000</v>
      </c>
      <c r="H64" s="23">
        <f>H17+H29+H43+H59</f>
        <v>5000</v>
      </c>
      <c r="I64" s="23">
        <f>I17+I29+I43+I59</f>
        <v>5000</v>
      </c>
      <c r="J64" s="23">
        <f>J17+J29+J43+J59</f>
        <v>5000</v>
      </c>
      <c r="K64" s="60"/>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24.75" customHeight="1" x14ac:dyDescent="0.25">
      <c r="A65" s="62" t="s">
        <v>56</v>
      </c>
      <c r="B65" s="62"/>
      <c r="C65" s="62"/>
      <c r="D65" s="62"/>
      <c r="E65" s="62"/>
      <c r="F65" s="62"/>
      <c r="G65" s="62"/>
      <c r="H65" s="62"/>
      <c r="I65" s="62"/>
      <c r="J65" s="62"/>
      <c r="K65" s="62"/>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5.5" customHeight="1" x14ac:dyDescent="0.25">
      <c r="A66" s="49"/>
      <c r="B66" s="49"/>
      <c r="C66" s="49"/>
      <c r="D66" s="49"/>
      <c r="E66" s="49"/>
      <c r="F66" s="49"/>
      <c r="G66" s="49"/>
      <c r="H66" s="49"/>
      <c r="I66" s="49"/>
      <c r="J66" s="49"/>
      <c r="K66" s="49"/>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5.75" x14ac:dyDescent="0.25">
      <c r="A67" s="1"/>
      <c r="B67" s="1"/>
      <c r="C67" s="1"/>
      <c r="D67" s="25"/>
      <c r="E67" s="17"/>
      <c r="F67" s="17"/>
      <c r="G67" s="17"/>
      <c r="H67" s="17"/>
      <c r="I67" s="17"/>
      <c r="J67" s="17"/>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5.75" x14ac:dyDescent="0.25">
      <c r="A68" s="1"/>
      <c r="B68" s="1"/>
      <c r="C68" s="1"/>
      <c r="D68" s="25"/>
      <c r="E68" s="17"/>
      <c r="F68" s="17"/>
      <c r="G68" s="17"/>
      <c r="H68" s="17"/>
      <c r="I68" s="17"/>
      <c r="J68" s="17"/>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75" x14ac:dyDescent="0.25">
      <c r="A69" s="1"/>
      <c r="B69" s="1"/>
      <c r="C69" s="1"/>
      <c r="D69" s="25"/>
      <c r="E69" s="17"/>
      <c r="F69" s="17"/>
      <c r="G69" s="17"/>
      <c r="H69" s="17"/>
      <c r="I69" s="17"/>
      <c r="J69" s="17"/>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5.75" x14ac:dyDescent="0.25">
      <c r="A70" s="1"/>
      <c r="B70" s="1"/>
      <c r="C70" s="1"/>
      <c r="D70" s="25"/>
      <c r="E70" s="17"/>
      <c r="F70" s="17"/>
      <c r="G70" s="17"/>
      <c r="H70" s="17"/>
      <c r="I70" s="17"/>
      <c r="J70" s="17"/>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75" x14ac:dyDescent="0.25">
      <c r="A71" s="1"/>
      <c r="B71" s="1"/>
      <c r="C71" s="1"/>
      <c r="D71" s="25"/>
      <c r="E71" s="17"/>
      <c r="F71" s="17"/>
      <c r="G71" s="17"/>
      <c r="H71" s="17"/>
      <c r="I71" s="17"/>
      <c r="J71" s="17"/>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75" x14ac:dyDescent="0.25">
      <c r="A72" s="1"/>
      <c r="B72" s="1"/>
      <c r="C72" s="1"/>
      <c r="D72" s="25"/>
      <c r="E72" s="17"/>
      <c r="F72" s="17"/>
      <c r="G72" s="17"/>
      <c r="H72" s="17"/>
      <c r="I72" s="17"/>
      <c r="J72" s="17"/>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75" x14ac:dyDescent="0.25">
      <c r="A73" s="1"/>
      <c r="B73" s="1"/>
      <c r="C73" s="1"/>
      <c r="D73" s="25"/>
      <c r="E73" s="17"/>
      <c r="F73" s="17"/>
      <c r="G73" s="17"/>
      <c r="H73" s="17"/>
      <c r="I73" s="17"/>
      <c r="J73" s="17"/>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15.75" x14ac:dyDescent="0.25">
      <c r="A74" s="1"/>
      <c r="B74" s="1"/>
      <c r="C74" s="1"/>
      <c r="D74" s="25"/>
      <c r="E74" s="17"/>
      <c r="F74" s="17"/>
      <c r="G74" s="17"/>
      <c r="H74" s="17"/>
      <c r="I74" s="17"/>
      <c r="J74" s="17"/>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15.75" x14ac:dyDescent="0.25">
      <c r="A75" s="1"/>
      <c r="B75" s="1"/>
      <c r="C75" s="1"/>
      <c r="D75" s="25"/>
      <c r="E75" s="17"/>
      <c r="F75" s="17"/>
      <c r="G75" s="17"/>
      <c r="H75" s="17"/>
      <c r="I75" s="17"/>
      <c r="J75" s="17"/>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75" x14ac:dyDescent="0.25">
      <c r="A76" s="1"/>
      <c r="B76" s="1"/>
      <c r="C76" s="1"/>
      <c r="D76" s="25"/>
      <c r="E76" s="17"/>
      <c r="F76" s="17"/>
      <c r="G76" s="17"/>
      <c r="H76" s="17"/>
      <c r="I76" s="17"/>
      <c r="J76" s="17"/>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75" x14ac:dyDescent="0.25">
      <c r="A77" s="1"/>
      <c r="B77" s="1"/>
      <c r="C77" s="1"/>
      <c r="D77" s="25"/>
      <c r="E77" s="17"/>
      <c r="F77" s="17"/>
      <c r="G77" s="17"/>
      <c r="H77" s="17"/>
      <c r="I77" s="17"/>
      <c r="J77" s="17"/>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75" x14ac:dyDescent="0.25">
      <c r="A78" s="1"/>
      <c r="B78" s="1"/>
      <c r="C78" s="1"/>
      <c r="D78" s="25"/>
      <c r="E78" s="17"/>
      <c r="F78" s="17"/>
      <c r="G78" s="17"/>
      <c r="H78" s="17"/>
      <c r="I78" s="17"/>
      <c r="J78" s="17"/>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75" x14ac:dyDescent="0.25">
      <c r="A79" s="1"/>
      <c r="B79" s="1"/>
      <c r="C79" s="1"/>
      <c r="D79" s="25"/>
      <c r="E79" s="17"/>
      <c r="F79" s="17"/>
      <c r="G79" s="17"/>
      <c r="H79" s="17"/>
      <c r="I79" s="17"/>
      <c r="J79" s="17"/>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15.75" x14ac:dyDescent="0.25">
      <c r="A80" s="1"/>
      <c r="B80" s="1"/>
      <c r="C80" s="1"/>
      <c r="D80" s="25"/>
      <c r="E80" s="17"/>
      <c r="F80" s="17"/>
      <c r="G80" s="17"/>
      <c r="H80" s="17"/>
      <c r="I80" s="17"/>
      <c r="J80" s="17"/>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x14ac:dyDescent="0.25">
      <c r="A81" s="1"/>
      <c r="B81" s="1"/>
      <c r="C81" s="1"/>
      <c r="D81" s="25"/>
      <c r="E81" s="17"/>
      <c r="F81" s="17"/>
      <c r="G81" s="17"/>
      <c r="H81" s="17"/>
      <c r="I81" s="17"/>
      <c r="J81" s="17"/>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x14ac:dyDescent="0.25">
      <c r="A82" s="1"/>
      <c r="B82" s="1"/>
      <c r="C82" s="1"/>
      <c r="D82" s="25"/>
      <c r="E82" s="17"/>
      <c r="F82" s="17"/>
      <c r="G82" s="17"/>
      <c r="H82" s="17"/>
      <c r="I82" s="17"/>
      <c r="J82" s="17"/>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x14ac:dyDescent="0.25">
      <c r="A83" s="1"/>
      <c r="B83" s="1"/>
      <c r="C83" s="1"/>
      <c r="D83" s="25"/>
      <c r="E83" s="17"/>
      <c r="F83" s="17"/>
      <c r="G83" s="17"/>
      <c r="H83" s="17"/>
      <c r="I83" s="17"/>
      <c r="J83" s="17"/>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x14ac:dyDescent="0.25">
      <c r="A84" s="1"/>
      <c r="B84" s="1"/>
      <c r="C84" s="1"/>
      <c r="D84" s="25"/>
      <c r="E84" s="17"/>
      <c r="F84" s="17"/>
      <c r="G84" s="17"/>
      <c r="H84" s="17"/>
      <c r="I84" s="17"/>
      <c r="J84" s="17"/>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x14ac:dyDescent="0.25">
      <c r="A85" s="1"/>
      <c r="B85" s="1"/>
      <c r="C85" s="1"/>
      <c r="D85" s="25"/>
      <c r="E85" s="17"/>
      <c r="F85" s="17"/>
      <c r="G85" s="17"/>
      <c r="H85" s="17"/>
      <c r="I85" s="17"/>
      <c r="J85" s="17"/>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x14ac:dyDescent="0.25">
      <c r="A86" s="1"/>
      <c r="B86" s="1"/>
      <c r="C86" s="1"/>
      <c r="D86" s="25"/>
      <c r="E86" s="17"/>
      <c r="F86" s="17"/>
      <c r="G86" s="17"/>
      <c r="H86" s="17"/>
      <c r="I86" s="17"/>
      <c r="J86" s="17"/>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5"/>
      <c r="E87" s="17"/>
      <c r="F87" s="17"/>
      <c r="G87" s="17"/>
      <c r="H87" s="17"/>
      <c r="I87" s="17"/>
      <c r="J87" s="17"/>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5"/>
      <c r="E88" s="17"/>
      <c r="F88" s="17"/>
      <c r="G88" s="17"/>
      <c r="H88" s="17"/>
      <c r="I88" s="17"/>
      <c r="J88" s="17"/>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5"/>
      <c r="E89" s="17"/>
      <c r="F89" s="17"/>
      <c r="G89" s="17"/>
      <c r="H89" s="17"/>
      <c r="I89" s="17"/>
      <c r="J89" s="17"/>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5"/>
      <c r="E90" s="17"/>
      <c r="F90" s="17"/>
      <c r="G90" s="17"/>
      <c r="H90" s="17"/>
      <c r="I90" s="17"/>
      <c r="J90" s="17"/>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5"/>
      <c r="E91" s="17"/>
      <c r="F91" s="17"/>
      <c r="G91" s="17"/>
      <c r="H91" s="17"/>
      <c r="I91" s="17"/>
      <c r="J91" s="17"/>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5"/>
      <c r="E92" s="17"/>
      <c r="F92" s="17"/>
      <c r="G92" s="17"/>
      <c r="H92" s="17"/>
      <c r="I92" s="17"/>
      <c r="J92" s="17"/>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5"/>
      <c r="E93" s="17"/>
      <c r="F93" s="17"/>
      <c r="G93" s="17"/>
      <c r="H93" s="17"/>
      <c r="I93" s="17"/>
      <c r="J93" s="17"/>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5"/>
      <c r="E94" s="17"/>
      <c r="F94" s="17"/>
      <c r="G94" s="17"/>
      <c r="H94" s="17"/>
      <c r="I94" s="17"/>
      <c r="J94" s="17"/>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5"/>
      <c r="E95" s="17"/>
      <c r="F95" s="17"/>
      <c r="G95" s="17"/>
      <c r="H95" s="17"/>
      <c r="I95" s="17"/>
      <c r="J95" s="17"/>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5"/>
      <c r="E96" s="17"/>
      <c r="F96" s="17"/>
      <c r="G96" s="17"/>
      <c r="H96" s="17"/>
      <c r="I96" s="17"/>
      <c r="J96" s="17"/>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5"/>
      <c r="E97" s="17"/>
      <c r="F97" s="17"/>
      <c r="G97" s="17"/>
      <c r="H97" s="17"/>
      <c r="I97" s="17"/>
      <c r="J97" s="17"/>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5"/>
      <c r="E98" s="17"/>
      <c r="F98" s="17"/>
      <c r="G98" s="17"/>
      <c r="H98" s="17"/>
      <c r="I98" s="17"/>
      <c r="J98" s="17"/>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5"/>
      <c r="E99" s="17"/>
      <c r="F99" s="17"/>
      <c r="G99" s="17"/>
      <c r="H99" s="17"/>
      <c r="I99" s="17"/>
      <c r="J99" s="17"/>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5"/>
      <c r="E100" s="17"/>
      <c r="F100" s="17"/>
      <c r="G100" s="17"/>
      <c r="H100" s="17"/>
      <c r="I100" s="17"/>
      <c r="J100" s="17"/>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5"/>
      <c r="E101" s="17"/>
      <c r="F101" s="17"/>
      <c r="G101" s="17"/>
      <c r="H101" s="17"/>
      <c r="I101" s="17"/>
      <c r="J101" s="17"/>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5"/>
      <c r="E102" s="17"/>
      <c r="F102" s="17"/>
      <c r="G102" s="17"/>
      <c r="H102" s="17"/>
      <c r="I102" s="17"/>
      <c r="J102" s="17"/>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5"/>
      <c r="E103" s="17"/>
      <c r="F103" s="17"/>
      <c r="G103" s="17"/>
      <c r="H103" s="17"/>
      <c r="I103" s="17"/>
      <c r="J103" s="17"/>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5"/>
      <c r="E104" s="17"/>
      <c r="F104" s="17"/>
      <c r="G104" s="17"/>
      <c r="H104" s="17"/>
      <c r="I104" s="17"/>
      <c r="J104" s="17"/>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5"/>
      <c r="E105" s="17"/>
      <c r="F105" s="17"/>
      <c r="G105" s="17"/>
      <c r="H105" s="17"/>
      <c r="I105" s="17"/>
      <c r="J105" s="17"/>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5"/>
      <c r="E106" s="17"/>
      <c r="F106" s="17"/>
      <c r="G106" s="17"/>
      <c r="H106" s="17"/>
      <c r="I106" s="17"/>
      <c r="J106" s="17"/>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5"/>
      <c r="E107" s="17"/>
      <c r="F107" s="17"/>
      <c r="G107" s="17"/>
      <c r="H107" s="17"/>
      <c r="I107" s="17"/>
      <c r="J107" s="17"/>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5"/>
      <c r="E108" s="17"/>
      <c r="F108" s="17"/>
      <c r="G108" s="17"/>
      <c r="H108" s="17"/>
      <c r="I108" s="17"/>
      <c r="J108" s="17"/>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5"/>
      <c r="E109" s="17"/>
      <c r="F109" s="17"/>
      <c r="G109" s="17"/>
      <c r="H109" s="17"/>
      <c r="I109" s="17"/>
      <c r="J109" s="17"/>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5"/>
      <c r="E110" s="17"/>
      <c r="F110" s="17"/>
      <c r="G110" s="17"/>
      <c r="H110" s="17"/>
      <c r="I110" s="17"/>
      <c r="J110" s="17"/>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5"/>
      <c r="E111" s="17"/>
      <c r="F111" s="17"/>
      <c r="G111" s="17"/>
      <c r="H111" s="17"/>
      <c r="I111" s="17"/>
      <c r="J111" s="17"/>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5"/>
      <c r="E112" s="17"/>
      <c r="F112" s="17"/>
      <c r="G112" s="17"/>
      <c r="H112" s="17"/>
      <c r="I112" s="17"/>
      <c r="J112" s="17"/>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5"/>
      <c r="E113" s="17"/>
      <c r="F113" s="17"/>
      <c r="G113" s="17"/>
      <c r="H113" s="17"/>
      <c r="I113" s="17"/>
      <c r="J113" s="17"/>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5"/>
      <c r="E114" s="17"/>
      <c r="F114" s="17"/>
      <c r="G114" s="17"/>
      <c r="H114" s="17"/>
      <c r="I114" s="17"/>
      <c r="J114" s="17"/>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5"/>
      <c r="E115" s="17"/>
      <c r="F115" s="17"/>
      <c r="G115" s="17"/>
      <c r="H115" s="17"/>
      <c r="I115" s="17"/>
      <c r="J115" s="17"/>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5"/>
      <c r="E116" s="17"/>
      <c r="F116" s="17"/>
      <c r="G116" s="17"/>
      <c r="H116" s="17"/>
      <c r="I116" s="17"/>
      <c r="J116" s="17"/>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5"/>
      <c r="E117" s="17"/>
      <c r="F117" s="17"/>
      <c r="G117" s="17"/>
      <c r="H117" s="17"/>
      <c r="I117" s="17"/>
      <c r="J117" s="17"/>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5"/>
      <c r="E118" s="17"/>
      <c r="F118" s="17"/>
      <c r="G118" s="17"/>
      <c r="H118" s="17"/>
      <c r="I118" s="17"/>
      <c r="J118" s="17"/>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5"/>
      <c r="E119" s="17"/>
      <c r="F119" s="17"/>
      <c r="G119" s="17"/>
      <c r="H119" s="17"/>
      <c r="I119" s="17"/>
      <c r="J119" s="17"/>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5"/>
      <c r="E120" s="17"/>
      <c r="F120" s="17"/>
      <c r="G120" s="17"/>
      <c r="H120" s="17"/>
      <c r="I120" s="17"/>
      <c r="J120" s="17"/>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5"/>
      <c r="E121" s="17"/>
      <c r="F121" s="17"/>
      <c r="G121" s="17"/>
      <c r="H121" s="17"/>
      <c r="I121" s="17"/>
      <c r="J121" s="17"/>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5"/>
      <c r="E122" s="17"/>
      <c r="F122" s="17"/>
      <c r="G122" s="17"/>
      <c r="H122" s="17"/>
      <c r="I122" s="17"/>
      <c r="J122" s="17"/>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5"/>
      <c r="E123" s="17"/>
      <c r="F123" s="17"/>
      <c r="G123" s="17"/>
      <c r="H123" s="17"/>
      <c r="I123" s="17"/>
      <c r="J123" s="17"/>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5"/>
      <c r="E124" s="17"/>
      <c r="F124" s="17"/>
      <c r="G124" s="17"/>
      <c r="H124" s="17"/>
      <c r="I124" s="17"/>
      <c r="J124" s="17"/>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5"/>
      <c r="E125" s="17"/>
      <c r="F125" s="17"/>
      <c r="G125" s="17"/>
      <c r="H125" s="17"/>
      <c r="I125" s="17"/>
      <c r="J125" s="17"/>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5"/>
      <c r="E126" s="17"/>
      <c r="F126" s="17"/>
      <c r="G126" s="17"/>
      <c r="H126" s="17"/>
      <c r="I126" s="17"/>
      <c r="J126" s="17"/>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5"/>
      <c r="E127" s="17"/>
      <c r="F127" s="17"/>
      <c r="G127" s="17"/>
      <c r="H127" s="17"/>
      <c r="I127" s="17"/>
      <c r="J127" s="17"/>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5"/>
      <c r="E128" s="17"/>
      <c r="F128" s="17"/>
      <c r="G128" s="17"/>
      <c r="H128" s="17"/>
      <c r="I128" s="17"/>
      <c r="J128" s="17"/>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5"/>
      <c r="E129" s="17"/>
      <c r="F129" s="17"/>
      <c r="G129" s="17"/>
      <c r="H129" s="17"/>
      <c r="I129" s="17"/>
      <c r="J129" s="17"/>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5"/>
      <c r="E130" s="17"/>
      <c r="F130" s="17"/>
      <c r="G130" s="17"/>
      <c r="H130" s="17"/>
      <c r="I130" s="17"/>
      <c r="J130" s="17"/>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5"/>
      <c r="E131" s="17"/>
      <c r="F131" s="17"/>
      <c r="G131" s="17"/>
      <c r="H131" s="17"/>
      <c r="I131" s="17"/>
      <c r="J131" s="17"/>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5"/>
      <c r="E132" s="17"/>
      <c r="F132" s="17"/>
      <c r="G132" s="17"/>
      <c r="H132" s="17"/>
      <c r="I132" s="17"/>
      <c r="J132" s="17"/>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5"/>
      <c r="E133" s="17"/>
      <c r="F133" s="17"/>
      <c r="G133" s="17"/>
      <c r="H133" s="17"/>
      <c r="I133" s="17"/>
      <c r="J133" s="17"/>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5"/>
      <c r="E134" s="17"/>
      <c r="F134" s="17"/>
      <c r="G134" s="17"/>
      <c r="H134" s="17"/>
      <c r="I134" s="17"/>
      <c r="J134" s="17"/>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5"/>
      <c r="E135" s="17"/>
      <c r="F135" s="17"/>
      <c r="G135" s="17"/>
      <c r="H135" s="17"/>
      <c r="I135" s="17"/>
      <c r="J135" s="17"/>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5"/>
      <c r="E136" s="17"/>
      <c r="F136" s="17"/>
      <c r="G136" s="17"/>
      <c r="H136" s="17"/>
      <c r="I136" s="17"/>
      <c r="J136" s="17"/>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5"/>
      <c r="E137" s="17"/>
      <c r="F137" s="17"/>
      <c r="G137" s="17"/>
      <c r="H137" s="17"/>
      <c r="I137" s="17"/>
      <c r="J137" s="17"/>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5"/>
      <c r="E138" s="17"/>
      <c r="F138" s="17"/>
      <c r="G138" s="17"/>
      <c r="H138" s="17"/>
      <c r="I138" s="17"/>
      <c r="J138" s="17"/>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5"/>
      <c r="E139" s="17"/>
      <c r="F139" s="17"/>
      <c r="G139" s="17"/>
      <c r="H139" s="17"/>
      <c r="I139" s="17"/>
      <c r="J139" s="17"/>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5"/>
      <c r="E140" s="17"/>
      <c r="F140" s="17"/>
      <c r="G140" s="17"/>
      <c r="H140" s="17"/>
      <c r="I140" s="17"/>
      <c r="J140" s="17"/>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5"/>
      <c r="E141" s="17"/>
      <c r="F141" s="17"/>
      <c r="G141" s="17"/>
      <c r="H141" s="17"/>
      <c r="I141" s="17"/>
      <c r="J141" s="17"/>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5"/>
      <c r="E142" s="17"/>
      <c r="F142" s="17"/>
      <c r="G142" s="17"/>
      <c r="H142" s="17"/>
      <c r="I142" s="17"/>
      <c r="J142" s="17"/>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5"/>
      <c r="E143" s="17"/>
      <c r="F143" s="17"/>
      <c r="G143" s="17"/>
      <c r="H143" s="17"/>
      <c r="I143" s="17"/>
      <c r="J143" s="17"/>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5"/>
      <c r="E144" s="17"/>
      <c r="F144" s="17"/>
      <c r="G144" s="17"/>
      <c r="H144" s="17"/>
      <c r="I144" s="17"/>
      <c r="J144" s="17"/>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5"/>
      <c r="E145" s="17"/>
      <c r="F145" s="17"/>
      <c r="G145" s="17"/>
      <c r="H145" s="17"/>
      <c r="I145" s="17"/>
      <c r="J145" s="17"/>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5"/>
      <c r="E146" s="17"/>
      <c r="F146" s="17"/>
      <c r="G146" s="17"/>
      <c r="H146" s="17"/>
      <c r="I146" s="17"/>
      <c r="J146" s="17"/>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5"/>
      <c r="E147" s="17"/>
      <c r="F147" s="17"/>
      <c r="G147" s="17"/>
      <c r="H147" s="17"/>
      <c r="I147" s="17"/>
      <c r="J147" s="17"/>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5"/>
      <c r="E148" s="17"/>
      <c r="F148" s="17"/>
      <c r="G148" s="17"/>
      <c r="H148" s="17"/>
      <c r="I148" s="17"/>
      <c r="J148" s="17"/>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5"/>
      <c r="E149" s="17"/>
      <c r="F149" s="17"/>
      <c r="G149" s="17"/>
      <c r="H149" s="17"/>
      <c r="I149" s="17"/>
      <c r="J149" s="17"/>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5"/>
      <c r="E150" s="17"/>
      <c r="F150" s="17"/>
      <c r="G150" s="17"/>
      <c r="H150" s="17"/>
      <c r="I150" s="17"/>
      <c r="J150" s="17"/>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5"/>
      <c r="E151" s="17"/>
      <c r="F151" s="17"/>
      <c r="G151" s="17"/>
      <c r="H151" s="17"/>
      <c r="I151" s="17"/>
      <c r="J151" s="17"/>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5"/>
      <c r="E152" s="17"/>
      <c r="F152" s="17"/>
      <c r="G152" s="17"/>
      <c r="H152" s="17"/>
      <c r="I152" s="17"/>
      <c r="J152" s="17"/>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5"/>
      <c r="E153" s="17"/>
      <c r="F153" s="17"/>
      <c r="G153" s="17"/>
      <c r="H153" s="17"/>
      <c r="I153" s="17"/>
      <c r="J153" s="17"/>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5"/>
      <c r="E154" s="17"/>
      <c r="F154" s="17"/>
      <c r="G154" s="17"/>
      <c r="H154" s="17"/>
      <c r="I154" s="17"/>
      <c r="J154" s="17"/>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5"/>
      <c r="E155" s="17"/>
      <c r="F155" s="17"/>
      <c r="G155" s="17"/>
      <c r="H155" s="17"/>
      <c r="I155" s="17"/>
      <c r="J155" s="17"/>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5"/>
      <c r="E156" s="17"/>
      <c r="F156" s="17"/>
      <c r="G156" s="17"/>
      <c r="H156" s="17"/>
      <c r="I156" s="17"/>
      <c r="J156" s="17"/>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5"/>
      <c r="E157" s="17"/>
      <c r="F157" s="17"/>
      <c r="G157" s="17"/>
      <c r="H157" s="17"/>
      <c r="I157" s="17"/>
      <c r="J157" s="17"/>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5"/>
      <c r="E158" s="17"/>
      <c r="F158" s="17"/>
      <c r="G158" s="17"/>
      <c r="H158" s="17"/>
      <c r="I158" s="17"/>
      <c r="J158" s="17"/>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5"/>
      <c r="E159" s="17"/>
      <c r="F159" s="17"/>
      <c r="G159" s="17"/>
      <c r="H159" s="17"/>
      <c r="I159" s="17"/>
      <c r="J159" s="17"/>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5"/>
      <c r="E160" s="17"/>
      <c r="F160" s="17"/>
      <c r="G160" s="17"/>
      <c r="H160" s="17"/>
      <c r="I160" s="17"/>
      <c r="J160" s="17"/>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5"/>
      <c r="E161" s="17"/>
      <c r="F161" s="17"/>
      <c r="G161" s="17"/>
      <c r="H161" s="17"/>
      <c r="I161" s="17"/>
      <c r="J161" s="17"/>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5"/>
      <c r="E162" s="17"/>
      <c r="F162" s="17"/>
      <c r="G162" s="17"/>
      <c r="H162" s="17"/>
      <c r="I162" s="17"/>
      <c r="J162" s="17"/>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5"/>
      <c r="E163" s="17"/>
      <c r="F163" s="17"/>
      <c r="G163" s="17"/>
      <c r="H163" s="17"/>
      <c r="I163" s="17"/>
      <c r="J163" s="17"/>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5"/>
      <c r="E164" s="17"/>
      <c r="F164" s="17"/>
      <c r="G164" s="17"/>
      <c r="H164" s="17"/>
      <c r="I164" s="17"/>
      <c r="J164" s="17"/>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5"/>
      <c r="E165" s="17"/>
      <c r="F165" s="17"/>
      <c r="G165" s="17"/>
      <c r="H165" s="17"/>
      <c r="I165" s="17"/>
      <c r="J165" s="17"/>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5"/>
      <c r="E166" s="17"/>
      <c r="F166" s="17"/>
      <c r="G166" s="17"/>
      <c r="H166" s="17"/>
      <c r="I166" s="17"/>
      <c r="J166" s="17"/>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5"/>
      <c r="E167" s="17"/>
      <c r="F167" s="17"/>
      <c r="G167" s="17"/>
      <c r="H167" s="17"/>
      <c r="I167" s="17"/>
      <c r="J167" s="17"/>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5"/>
      <c r="E168" s="17"/>
      <c r="F168" s="17"/>
      <c r="G168" s="17"/>
      <c r="H168" s="17"/>
      <c r="I168" s="17"/>
      <c r="J168" s="17"/>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5"/>
      <c r="E169" s="17"/>
      <c r="F169" s="17"/>
      <c r="G169" s="17"/>
      <c r="H169" s="17"/>
      <c r="I169" s="17"/>
      <c r="J169" s="17"/>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5"/>
      <c r="E170" s="17"/>
      <c r="F170" s="17"/>
      <c r="G170" s="17"/>
      <c r="H170" s="17"/>
      <c r="I170" s="17"/>
      <c r="J170" s="17"/>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5"/>
      <c r="E171" s="17"/>
      <c r="F171" s="17"/>
      <c r="G171" s="17"/>
      <c r="H171" s="17"/>
      <c r="I171" s="17"/>
      <c r="J171" s="17"/>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5"/>
      <c r="E172" s="17"/>
      <c r="F172" s="17"/>
      <c r="G172" s="17"/>
      <c r="H172" s="17"/>
      <c r="I172" s="17"/>
      <c r="J172" s="17"/>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5"/>
      <c r="E173" s="17"/>
      <c r="F173" s="17"/>
      <c r="G173" s="17"/>
      <c r="H173" s="17"/>
      <c r="I173" s="17"/>
      <c r="J173" s="17"/>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5"/>
      <c r="E174" s="17"/>
      <c r="F174" s="17"/>
      <c r="G174" s="17"/>
      <c r="H174" s="17"/>
      <c r="I174" s="17"/>
      <c r="J174" s="17"/>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5"/>
      <c r="E175" s="17"/>
      <c r="F175" s="17"/>
      <c r="G175" s="17"/>
      <c r="H175" s="17"/>
      <c r="I175" s="17"/>
      <c r="J175" s="17"/>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5"/>
      <c r="E176" s="17"/>
      <c r="F176" s="17"/>
      <c r="G176" s="17"/>
      <c r="H176" s="17"/>
      <c r="I176" s="17"/>
      <c r="J176" s="17"/>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5"/>
      <c r="E177" s="17"/>
      <c r="F177" s="17"/>
      <c r="G177" s="17"/>
      <c r="H177" s="17"/>
      <c r="I177" s="17"/>
      <c r="J177" s="17"/>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5"/>
      <c r="E178" s="17"/>
      <c r="F178" s="17"/>
      <c r="G178" s="17"/>
      <c r="H178" s="17"/>
      <c r="I178" s="17"/>
      <c r="J178" s="17"/>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5"/>
      <c r="E179" s="17"/>
      <c r="F179" s="17"/>
      <c r="G179" s="17"/>
      <c r="H179" s="17"/>
      <c r="I179" s="17"/>
      <c r="J179" s="17"/>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5"/>
      <c r="E180" s="17"/>
      <c r="F180" s="17"/>
      <c r="G180" s="17"/>
      <c r="H180" s="17"/>
      <c r="I180" s="17"/>
      <c r="J180" s="17"/>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5"/>
      <c r="E181" s="17"/>
      <c r="F181" s="17"/>
      <c r="G181" s="17"/>
      <c r="H181" s="17"/>
      <c r="I181" s="17"/>
      <c r="J181" s="17"/>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5"/>
      <c r="E182" s="17"/>
      <c r="F182" s="17"/>
      <c r="G182" s="17"/>
      <c r="H182" s="17"/>
      <c r="I182" s="17"/>
      <c r="J182" s="17"/>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5"/>
      <c r="E183" s="17"/>
      <c r="F183" s="17"/>
      <c r="G183" s="17"/>
      <c r="H183" s="17"/>
      <c r="I183" s="17"/>
      <c r="J183" s="17"/>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5"/>
      <c r="E184" s="17"/>
      <c r="F184" s="17"/>
      <c r="G184" s="17"/>
      <c r="H184" s="17"/>
      <c r="I184" s="17"/>
      <c r="J184" s="17"/>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5"/>
      <c r="E185" s="17"/>
      <c r="F185" s="17"/>
      <c r="G185" s="17"/>
      <c r="H185" s="17"/>
      <c r="I185" s="17"/>
      <c r="J185" s="17"/>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5"/>
      <c r="E186" s="17"/>
      <c r="F186" s="17"/>
      <c r="G186" s="17"/>
      <c r="H186" s="17"/>
      <c r="I186" s="17"/>
      <c r="J186" s="17"/>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5"/>
      <c r="E187" s="17"/>
      <c r="F187" s="17"/>
      <c r="G187" s="17"/>
      <c r="H187" s="17"/>
      <c r="I187" s="17"/>
      <c r="J187" s="17"/>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5"/>
      <c r="E188" s="17"/>
      <c r="F188" s="17"/>
      <c r="G188" s="17"/>
      <c r="H188" s="17"/>
      <c r="I188" s="17"/>
      <c r="J188" s="17"/>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5"/>
      <c r="E189" s="17"/>
      <c r="F189" s="17"/>
      <c r="G189" s="17"/>
      <c r="H189" s="17"/>
      <c r="I189" s="17"/>
      <c r="J189" s="17"/>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5"/>
      <c r="E190" s="17"/>
      <c r="F190" s="17"/>
      <c r="G190" s="17"/>
      <c r="H190" s="17"/>
      <c r="I190" s="17"/>
      <c r="J190" s="17"/>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5"/>
      <c r="E191" s="17"/>
      <c r="F191" s="17"/>
      <c r="G191" s="17"/>
      <c r="H191" s="17"/>
      <c r="I191" s="17"/>
      <c r="J191" s="17"/>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5"/>
      <c r="E192" s="17"/>
      <c r="F192" s="17"/>
      <c r="G192" s="17"/>
      <c r="H192" s="17"/>
      <c r="I192" s="17"/>
      <c r="J192" s="17"/>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5"/>
      <c r="E193" s="17"/>
      <c r="F193" s="17"/>
      <c r="G193" s="17"/>
      <c r="H193" s="17"/>
      <c r="I193" s="17"/>
      <c r="J193" s="17"/>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5"/>
      <c r="E194" s="17"/>
      <c r="F194" s="17"/>
      <c r="G194" s="17"/>
      <c r="H194" s="17"/>
      <c r="I194" s="17"/>
      <c r="J194" s="17"/>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5"/>
      <c r="E195" s="17"/>
      <c r="F195" s="17"/>
      <c r="G195" s="17"/>
      <c r="H195" s="17"/>
      <c r="I195" s="17"/>
      <c r="J195" s="17"/>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5"/>
      <c r="E196" s="17"/>
      <c r="F196" s="17"/>
      <c r="G196" s="17"/>
      <c r="H196" s="17"/>
      <c r="I196" s="17"/>
      <c r="J196" s="17"/>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5"/>
      <c r="E197" s="17"/>
      <c r="F197" s="17"/>
      <c r="G197" s="17"/>
      <c r="H197" s="17"/>
      <c r="I197" s="17"/>
      <c r="J197" s="17"/>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5"/>
      <c r="E198" s="17"/>
      <c r="F198" s="17"/>
      <c r="G198" s="17"/>
      <c r="H198" s="17"/>
      <c r="I198" s="17"/>
      <c r="J198" s="17"/>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5"/>
      <c r="E199" s="17"/>
      <c r="F199" s="17"/>
      <c r="G199" s="17"/>
      <c r="H199" s="17"/>
      <c r="I199" s="17"/>
      <c r="J199" s="17"/>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5"/>
      <c r="E200" s="17"/>
      <c r="F200" s="17"/>
      <c r="G200" s="17"/>
      <c r="H200" s="17"/>
      <c r="I200" s="17"/>
      <c r="J200" s="17"/>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5"/>
      <c r="E201" s="17"/>
      <c r="F201" s="17"/>
      <c r="G201" s="17"/>
      <c r="H201" s="17"/>
      <c r="I201" s="17"/>
      <c r="J201" s="17"/>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5"/>
      <c r="E202" s="17"/>
      <c r="F202" s="17"/>
      <c r="G202" s="17"/>
      <c r="H202" s="17"/>
      <c r="I202" s="17"/>
      <c r="J202" s="17"/>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5"/>
      <c r="E203" s="17"/>
      <c r="F203" s="17"/>
      <c r="G203" s="17"/>
      <c r="H203" s="17"/>
      <c r="I203" s="17"/>
      <c r="J203" s="17"/>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5"/>
      <c r="E204" s="17"/>
      <c r="F204" s="17"/>
      <c r="G204" s="17"/>
      <c r="H204" s="17"/>
      <c r="I204" s="17"/>
      <c r="J204" s="17"/>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5"/>
      <c r="E205" s="17"/>
      <c r="F205" s="17"/>
      <c r="G205" s="17"/>
      <c r="H205" s="17"/>
      <c r="I205" s="17"/>
      <c r="J205" s="17"/>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5"/>
      <c r="E206" s="17"/>
      <c r="F206" s="17"/>
      <c r="G206" s="17"/>
      <c r="H206" s="17"/>
      <c r="I206" s="17"/>
      <c r="J206" s="17"/>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5"/>
      <c r="E207" s="17"/>
      <c r="F207" s="17"/>
      <c r="G207" s="17"/>
      <c r="H207" s="17"/>
      <c r="I207" s="17"/>
      <c r="J207" s="17"/>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5"/>
      <c r="E208" s="17"/>
      <c r="F208" s="17"/>
      <c r="G208" s="17"/>
      <c r="H208" s="17"/>
      <c r="I208" s="17"/>
      <c r="J208" s="17"/>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5"/>
      <c r="E209" s="17"/>
      <c r="F209" s="17"/>
      <c r="G209" s="17"/>
      <c r="H209" s="17"/>
      <c r="I209" s="17"/>
      <c r="J209" s="17"/>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5"/>
      <c r="E210" s="17"/>
      <c r="F210" s="17"/>
      <c r="G210" s="17"/>
      <c r="H210" s="17"/>
      <c r="I210" s="17"/>
      <c r="J210" s="17"/>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5"/>
      <c r="E211" s="17"/>
      <c r="F211" s="17"/>
      <c r="G211" s="17"/>
      <c r="H211" s="17"/>
      <c r="I211" s="17"/>
      <c r="J211" s="17"/>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5"/>
      <c r="E212" s="17"/>
      <c r="F212" s="17"/>
      <c r="G212" s="17"/>
      <c r="H212" s="17"/>
      <c r="I212" s="17"/>
      <c r="J212" s="17"/>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5"/>
      <c r="E213" s="17"/>
      <c r="F213" s="17"/>
      <c r="G213" s="17"/>
      <c r="H213" s="17"/>
      <c r="I213" s="17"/>
      <c r="J213" s="17"/>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5"/>
      <c r="E214" s="17"/>
      <c r="F214" s="17"/>
      <c r="G214" s="17"/>
      <c r="H214" s="17"/>
      <c r="I214" s="17"/>
      <c r="J214" s="17"/>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5"/>
      <c r="E215" s="17"/>
      <c r="F215" s="17"/>
      <c r="G215" s="17"/>
      <c r="H215" s="17"/>
      <c r="I215" s="17"/>
      <c r="J215" s="17"/>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5"/>
      <c r="E216" s="17"/>
      <c r="F216" s="17"/>
      <c r="G216" s="17"/>
      <c r="H216" s="17"/>
      <c r="I216" s="17"/>
      <c r="J216" s="17"/>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5"/>
      <c r="E217" s="17"/>
      <c r="F217" s="17"/>
      <c r="G217" s="17"/>
      <c r="H217" s="17"/>
      <c r="I217" s="17"/>
      <c r="J217" s="17"/>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5"/>
      <c r="E218" s="17"/>
      <c r="F218" s="17"/>
      <c r="G218" s="17"/>
      <c r="H218" s="17"/>
      <c r="I218" s="17"/>
      <c r="J218" s="17"/>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5"/>
      <c r="E219" s="17"/>
      <c r="F219" s="17"/>
      <c r="G219" s="17"/>
      <c r="H219" s="17"/>
      <c r="I219" s="17"/>
      <c r="J219" s="17"/>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5"/>
      <c r="E220" s="17"/>
      <c r="F220" s="17"/>
      <c r="G220" s="17"/>
      <c r="H220" s="17"/>
      <c r="I220" s="17"/>
      <c r="J220" s="17"/>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5"/>
      <c r="E221" s="17"/>
      <c r="F221" s="17"/>
      <c r="G221" s="17"/>
      <c r="H221" s="17"/>
      <c r="I221" s="17"/>
      <c r="J221" s="17"/>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5"/>
      <c r="E222" s="17"/>
      <c r="F222" s="17"/>
      <c r="G222" s="17"/>
      <c r="H222" s="17"/>
      <c r="I222" s="17"/>
      <c r="J222" s="17"/>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5"/>
      <c r="E223" s="17"/>
      <c r="F223" s="17"/>
      <c r="G223" s="17"/>
      <c r="H223" s="17"/>
      <c r="I223" s="17"/>
      <c r="J223" s="17"/>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5"/>
      <c r="E224" s="17"/>
      <c r="F224" s="17"/>
      <c r="G224" s="17"/>
      <c r="H224" s="17"/>
      <c r="I224" s="17"/>
      <c r="J224" s="17"/>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5"/>
      <c r="E225" s="17"/>
      <c r="F225" s="17"/>
      <c r="G225" s="17"/>
      <c r="H225" s="17"/>
      <c r="I225" s="17"/>
      <c r="J225" s="17"/>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5"/>
      <c r="E226" s="17"/>
      <c r="F226" s="17"/>
      <c r="G226" s="17"/>
      <c r="H226" s="17"/>
      <c r="I226" s="17"/>
      <c r="J226" s="17"/>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5"/>
      <c r="E227" s="17"/>
      <c r="F227" s="17"/>
      <c r="G227" s="17"/>
      <c r="H227" s="17"/>
      <c r="I227" s="17"/>
      <c r="J227" s="17"/>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5"/>
      <c r="E228" s="17"/>
      <c r="F228" s="17"/>
      <c r="G228" s="17"/>
      <c r="H228" s="17"/>
      <c r="I228" s="17"/>
      <c r="J228" s="17"/>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5"/>
      <c r="E229" s="17"/>
      <c r="F229" s="17"/>
      <c r="G229" s="17"/>
      <c r="H229" s="17"/>
      <c r="I229" s="17"/>
      <c r="J229" s="17"/>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5"/>
      <c r="E230" s="17"/>
      <c r="F230" s="17"/>
      <c r="G230" s="17"/>
      <c r="H230" s="17"/>
      <c r="I230" s="17"/>
      <c r="J230" s="17"/>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5"/>
      <c r="E231" s="17"/>
      <c r="F231" s="17"/>
      <c r="G231" s="17"/>
      <c r="H231" s="17"/>
      <c r="I231" s="17"/>
      <c r="J231" s="17"/>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5"/>
      <c r="E232" s="17"/>
      <c r="F232" s="17"/>
      <c r="G232" s="17"/>
      <c r="H232" s="17"/>
      <c r="I232" s="17"/>
      <c r="J232" s="17"/>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5"/>
      <c r="E233" s="17"/>
      <c r="F233" s="17"/>
      <c r="G233" s="17"/>
      <c r="H233" s="17"/>
      <c r="I233" s="17"/>
      <c r="J233" s="17"/>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5"/>
      <c r="E234" s="17"/>
      <c r="F234" s="17"/>
      <c r="G234" s="17"/>
      <c r="H234" s="17"/>
      <c r="I234" s="17"/>
      <c r="J234" s="17"/>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5"/>
      <c r="E235" s="17"/>
      <c r="F235" s="17"/>
      <c r="G235" s="17"/>
      <c r="H235" s="17"/>
      <c r="I235" s="17"/>
      <c r="J235" s="17"/>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5"/>
      <c r="E236" s="17"/>
      <c r="F236" s="17"/>
      <c r="G236" s="17"/>
      <c r="H236" s="17"/>
      <c r="I236" s="17"/>
      <c r="J236" s="17"/>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5"/>
      <c r="E237" s="17"/>
      <c r="F237" s="17"/>
      <c r="G237" s="17"/>
      <c r="H237" s="17"/>
      <c r="I237" s="17"/>
      <c r="J237" s="17"/>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5"/>
      <c r="E238" s="17"/>
      <c r="F238" s="17"/>
      <c r="G238" s="17"/>
      <c r="H238" s="17"/>
      <c r="I238" s="17"/>
      <c r="J238" s="17"/>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5"/>
      <c r="E239" s="17"/>
      <c r="F239" s="17"/>
      <c r="G239" s="17"/>
      <c r="H239" s="17"/>
      <c r="I239" s="17"/>
      <c r="J239" s="17"/>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5"/>
      <c r="E240" s="17"/>
      <c r="F240" s="17"/>
      <c r="G240" s="17"/>
      <c r="H240" s="17"/>
      <c r="I240" s="17"/>
      <c r="J240" s="17"/>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5"/>
      <c r="E241" s="17"/>
      <c r="F241" s="17"/>
      <c r="G241" s="17"/>
      <c r="H241" s="17"/>
      <c r="I241" s="17"/>
      <c r="J241" s="17"/>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5"/>
      <c r="E242" s="17"/>
      <c r="F242" s="17"/>
      <c r="G242" s="17"/>
      <c r="H242" s="17"/>
      <c r="I242" s="17"/>
      <c r="J242" s="17"/>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5"/>
      <c r="E243" s="17"/>
      <c r="F243" s="17"/>
      <c r="G243" s="17"/>
      <c r="H243" s="17"/>
      <c r="I243" s="17"/>
      <c r="J243" s="17"/>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5"/>
      <c r="E244" s="17"/>
      <c r="F244" s="17"/>
      <c r="G244" s="17"/>
      <c r="H244" s="17"/>
      <c r="I244" s="17"/>
      <c r="J244" s="17"/>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5"/>
      <c r="E245" s="17"/>
      <c r="F245" s="17"/>
      <c r="G245" s="17"/>
      <c r="H245" s="17"/>
      <c r="I245" s="17"/>
      <c r="J245" s="17"/>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5"/>
      <c r="E246" s="17"/>
      <c r="F246" s="17"/>
      <c r="G246" s="17"/>
      <c r="H246" s="17"/>
      <c r="I246" s="17"/>
      <c r="J246" s="17"/>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5"/>
      <c r="E247" s="17"/>
      <c r="F247" s="17"/>
      <c r="G247" s="17"/>
      <c r="H247" s="17"/>
      <c r="I247" s="17"/>
      <c r="J247" s="17"/>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5"/>
      <c r="E248" s="17"/>
      <c r="F248" s="17"/>
      <c r="G248" s="17"/>
      <c r="H248" s="17"/>
      <c r="I248" s="17"/>
      <c r="J248" s="17"/>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5"/>
      <c r="E249" s="17"/>
      <c r="F249" s="17"/>
      <c r="G249" s="17"/>
      <c r="H249" s="17"/>
      <c r="I249" s="17"/>
      <c r="J249" s="17"/>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5"/>
      <c r="E250" s="17"/>
      <c r="F250" s="17"/>
      <c r="G250" s="17"/>
      <c r="H250" s="17"/>
      <c r="I250" s="17"/>
      <c r="J250" s="17"/>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5"/>
      <c r="E251" s="17"/>
      <c r="F251" s="17"/>
      <c r="G251" s="17"/>
      <c r="H251" s="17"/>
      <c r="I251" s="17"/>
      <c r="J251" s="17"/>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5"/>
      <c r="E252" s="17"/>
      <c r="F252" s="17"/>
      <c r="G252" s="17"/>
      <c r="H252" s="17"/>
      <c r="I252" s="17"/>
      <c r="J252" s="17"/>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5"/>
      <c r="E253" s="17"/>
      <c r="F253" s="17"/>
      <c r="G253" s="17"/>
      <c r="H253" s="17"/>
      <c r="I253" s="17"/>
      <c r="J253" s="17"/>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5"/>
      <c r="E254" s="17"/>
      <c r="F254" s="17"/>
      <c r="G254" s="17"/>
      <c r="H254" s="17"/>
      <c r="I254" s="17"/>
      <c r="J254" s="17"/>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5"/>
      <c r="E255" s="17"/>
      <c r="F255" s="17"/>
      <c r="G255" s="17"/>
      <c r="H255" s="17"/>
      <c r="I255" s="17"/>
      <c r="J255" s="17"/>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5"/>
      <c r="E256" s="17"/>
      <c r="F256" s="17"/>
      <c r="G256" s="17"/>
      <c r="H256" s="17"/>
      <c r="I256" s="17"/>
      <c r="J256" s="17"/>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5"/>
      <c r="E257" s="17"/>
      <c r="F257" s="17"/>
      <c r="G257" s="17"/>
      <c r="H257" s="17"/>
      <c r="I257" s="17"/>
      <c r="J257" s="17"/>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5"/>
      <c r="E258" s="17"/>
      <c r="F258" s="17"/>
      <c r="G258" s="17"/>
      <c r="H258" s="17"/>
      <c r="I258" s="17"/>
      <c r="J258" s="17"/>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5"/>
      <c r="E259" s="17"/>
      <c r="F259" s="17"/>
      <c r="G259" s="17"/>
      <c r="H259" s="17"/>
      <c r="I259" s="17"/>
      <c r="J259" s="17"/>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5"/>
      <c r="E260" s="17"/>
      <c r="F260" s="17"/>
      <c r="G260" s="17"/>
      <c r="H260" s="17"/>
      <c r="I260" s="17"/>
      <c r="J260" s="17"/>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5"/>
      <c r="E261" s="17"/>
      <c r="F261" s="17"/>
      <c r="G261" s="17"/>
      <c r="H261" s="17"/>
      <c r="I261" s="17"/>
      <c r="J261" s="17"/>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5"/>
      <c r="E262" s="17"/>
      <c r="F262" s="17"/>
      <c r="G262" s="17"/>
      <c r="H262" s="17"/>
      <c r="I262" s="17"/>
      <c r="J262" s="17"/>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5"/>
      <c r="E263" s="17"/>
      <c r="F263" s="17"/>
      <c r="G263" s="17"/>
      <c r="H263" s="17"/>
      <c r="I263" s="17"/>
      <c r="J263" s="17"/>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5"/>
      <c r="E264" s="17"/>
      <c r="F264" s="17"/>
      <c r="G264" s="17"/>
      <c r="H264" s="17"/>
      <c r="I264" s="17"/>
      <c r="J264" s="17"/>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5"/>
      <c r="E265" s="17"/>
      <c r="F265" s="17"/>
      <c r="G265" s="17"/>
      <c r="H265" s="17"/>
      <c r="I265" s="17"/>
      <c r="J265" s="17"/>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5"/>
      <c r="E266" s="17"/>
      <c r="F266" s="17"/>
      <c r="G266" s="17"/>
      <c r="H266" s="17"/>
      <c r="I266" s="17"/>
      <c r="J266" s="17"/>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5"/>
      <c r="E267" s="17"/>
      <c r="F267" s="17"/>
      <c r="G267" s="17"/>
      <c r="H267" s="17"/>
      <c r="I267" s="17"/>
      <c r="J267" s="17"/>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5"/>
      <c r="E268" s="17"/>
      <c r="F268" s="17"/>
      <c r="G268" s="17"/>
      <c r="H268" s="17"/>
      <c r="I268" s="17"/>
      <c r="J268" s="17"/>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5"/>
      <c r="E269" s="17"/>
      <c r="F269" s="17"/>
      <c r="G269" s="17"/>
      <c r="H269" s="17"/>
      <c r="I269" s="17"/>
      <c r="J269" s="17"/>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5"/>
      <c r="E270" s="17"/>
      <c r="F270" s="17"/>
      <c r="G270" s="17"/>
      <c r="H270" s="17"/>
      <c r="I270" s="17"/>
      <c r="J270" s="17"/>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5"/>
      <c r="E271" s="17"/>
      <c r="F271" s="17"/>
      <c r="G271" s="17"/>
      <c r="H271" s="17"/>
      <c r="I271" s="17"/>
      <c r="J271" s="17"/>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5"/>
      <c r="E272" s="17"/>
      <c r="F272" s="17"/>
      <c r="G272" s="17"/>
      <c r="H272" s="17"/>
      <c r="I272" s="17"/>
      <c r="J272" s="17"/>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5"/>
      <c r="E273" s="17"/>
      <c r="F273" s="17"/>
      <c r="G273" s="17"/>
      <c r="H273" s="17"/>
      <c r="I273" s="17"/>
      <c r="J273" s="17"/>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5"/>
      <c r="E274" s="17"/>
      <c r="F274" s="17"/>
      <c r="G274" s="17"/>
      <c r="H274" s="17"/>
      <c r="I274" s="17"/>
      <c r="J274" s="17"/>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5"/>
      <c r="E275" s="17"/>
      <c r="F275" s="17"/>
      <c r="G275" s="17"/>
      <c r="H275" s="17"/>
      <c r="I275" s="17"/>
      <c r="J275" s="17"/>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5"/>
      <c r="E276" s="17"/>
      <c r="F276" s="17"/>
      <c r="G276" s="17"/>
      <c r="H276" s="17"/>
      <c r="I276" s="17"/>
      <c r="J276" s="17"/>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5"/>
      <c r="E277" s="17"/>
      <c r="F277" s="17"/>
      <c r="G277" s="17"/>
      <c r="H277" s="17"/>
      <c r="I277" s="17"/>
      <c r="J277" s="17"/>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5"/>
      <c r="E278" s="17"/>
      <c r="F278" s="17"/>
      <c r="G278" s="17"/>
      <c r="H278" s="17"/>
      <c r="I278" s="17"/>
      <c r="J278" s="17"/>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5"/>
      <c r="E279" s="17"/>
      <c r="F279" s="17"/>
      <c r="G279" s="17"/>
      <c r="H279" s="17"/>
      <c r="I279" s="17"/>
      <c r="J279" s="17"/>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5"/>
      <c r="E280" s="17"/>
      <c r="F280" s="17"/>
      <c r="G280" s="17"/>
      <c r="H280" s="17"/>
      <c r="I280" s="17"/>
      <c r="J280" s="17"/>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5"/>
      <c r="E281" s="17"/>
      <c r="F281" s="17"/>
      <c r="G281" s="17"/>
      <c r="H281" s="17"/>
      <c r="I281" s="17"/>
      <c r="J281" s="17"/>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5"/>
      <c r="E282" s="17"/>
      <c r="F282" s="17"/>
      <c r="G282" s="17"/>
      <c r="H282" s="17"/>
      <c r="I282" s="17"/>
      <c r="J282" s="17"/>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5"/>
      <c r="E283" s="17"/>
      <c r="F283" s="17"/>
      <c r="G283" s="17"/>
      <c r="H283" s="17"/>
      <c r="I283" s="17"/>
      <c r="J283" s="17"/>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5"/>
      <c r="E284" s="17"/>
      <c r="F284" s="17"/>
      <c r="G284" s="17"/>
      <c r="H284" s="17"/>
      <c r="I284" s="17"/>
      <c r="J284" s="17"/>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5"/>
      <c r="E285" s="17"/>
      <c r="F285" s="17"/>
      <c r="G285" s="17"/>
      <c r="H285" s="17"/>
      <c r="I285" s="17"/>
      <c r="J285" s="17"/>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5"/>
      <c r="E286" s="17"/>
      <c r="F286" s="17"/>
      <c r="G286" s="17"/>
      <c r="H286" s="17"/>
      <c r="I286" s="17"/>
      <c r="J286" s="17"/>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5"/>
      <c r="E287" s="17"/>
      <c r="F287" s="17"/>
      <c r="G287" s="17"/>
      <c r="H287" s="17"/>
      <c r="I287" s="17"/>
      <c r="J287" s="17"/>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5"/>
      <c r="E288" s="17"/>
      <c r="F288" s="17"/>
      <c r="G288" s="17"/>
      <c r="H288" s="17"/>
      <c r="I288" s="17"/>
      <c r="J288" s="17"/>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5"/>
      <c r="E289" s="17"/>
      <c r="F289" s="17"/>
      <c r="G289" s="17"/>
      <c r="H289" s="17"/>
      <c r="I289" s="17"/>
      <c r="J289" s="17"/>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5"/>
      <c r="E290" s="17"/>
      <c r="F290" s="17"/>
      <c r="G290" s="17"/>
      <c r="H290" s="17"/>
      <c r="I290" s="17"/>
      <c r="J290" s="17"/>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5"/>
      <c r="E291" s="17"/>
      <c r="F291" s="17"/>
      <c r="G291" s="17"/>
      <c r="H291" s="17"/>
      <c r="I291" s="17"/>
      <c r="J291" s="17"/>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5"/>
      <c r="E292" s="17"/>
      <c r="F292" s="17"/>
      <c r="G292" s="17"/>
      <c r="H292" s="17"/>
      <c r="I292" s="17"/>
      <c r="J292" s="17"/>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5"/>
      <c r="E293" s="17"/>
      <c r="F293" s="17"/>
      <c r="G293" s="17"/>
      <c r="H293" s="17"/>
      <c r="I293" s="17"/>
      <c r="J293" s="17"/>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5"/>
      <c r="E294" s="17"/>
      <c r="F294" s="17"/>
      <c r="G294" s="17"/>
      <c r="H294" s="17"/>
      <c r="I294" s="17"/>
      <c r="J294" s="17"/>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5"/>
      <c r="E295" s="17"/>
      <c r="F295" s="17"/>
      <c r="G295" s="17"/>
      <c r="H295" s="17"/>
      <c r="I295" s="17"/>
      <c r="J295" s="17"/>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5"/>
      <c r="E296" s="17"/>
      <c r="F296" s="17"/>
      <c r="G296" s="17"/>
      <c r="H296" s="17"/>
      <c r="I296" s="17"/>
      <c r="J296" s="17"/>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5"/>
      <c r="E297" s="17"/>
      <c r="F297" s="17"/>
      <c r="G297" s="17"/>
      <c r="H297" s="17"/>
      <c r="I297" s="17"/>
      <c r="J297" s="17"/>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5"/>
      <c r="E298" s="17"/>
      <c r="F298" s="17"/>
      <c r="G298" s="17"/>
      <c r="H298" s="17"/>
      <c r="I298" s="17"/>
      <c r="J298" s="17"/>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5"/>
      <c r="E299" s="17"/>
      <c r="F299" s="17"/>
      <c r="G299" s="17"/>
      <c r="H299" s="17"/>
      <c r="I299" s="17"/>
      <c r="J299" s="17"/>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5"/>
      <c r="E300" s="17"/>
      <c r="F300" s="17"/>
      <c r="G300" s="17"/>
      <c r="H300" s="17"/>
      <c r="I300" s="17"/>
      <c r="J300" s="17"/>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5"/>
      <c r="E301" s="17"/>
      <c r="F301" s="17"/>
      <c r="G301" s="17"/>
      <c r="H301" s="17"/>
      <c r="I301" s="17"/>
      <c r="J301" s="17"/>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5"/>
      <c r="E302" s="17"/>
      <c r="F302" s="17"/>
      <c r="G302" s="17"/>
      <c r="H302" s="17"/>
      <c r="I302" s="17"/>
      <c r="J302" s="17"/>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5"/>
      <c r="E303" s="17"/>
      <c r="F303" s="17"/>
      <c r="G303" s="17"/>
      <c r="H303" s="17"/>
      <c r="I303" s="17"/>
      <c r="J303" s="17"/>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5"/>
      <c r="E304" s="17"/>
      <c r="F304" s="17"/>
      <c r="G304" s="17"/>
      <c r="H304" s="17"/>
      <c r="I304" s="17"/>
      <c r="J304" s="17"/>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5"/>
      <c r="E305" s="17"/>
      <c r="F305" s="17"/>
      <c r="G305" s="17"/>
      <c r="H305" s="17"/>
      <c r="I305" s="17"/>
      <c r="J305" s="17"/>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5"/>
      <c r="E306" s="17"/>
      <c r="F306" s="17"/>
      <c r="G306" s="17"/>
      <c r="H306" s="17"/>
      <c r="I306" s="17"/>
      <c r="J306" s="17"/>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5"/>
      <c r="E307" s="17"/>
      <c r="F307" s="17"/>
      <c r="G307" s="17"/>
      <c r="H307" s="17"/>
      <c r="I307" s="17"/>
      <c r="J307" s="17"/>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5"/>
      <c r="E308" s="17"/>
      <c r="F308" s="17"/>
      <c r="G308" s="17"/>
      <c r="H308" s="17"/>
      <c r="I308" s="17"/>
      <c r="J308" s="17"/>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5"/>
      <c r="E309" s="17"/>
      <c r="F309" s="17"/>
      <c r="G309" s="17"/>
      <c r="H309" s="17"/>
      <c r="I309" s="17"/>
      <c r="J309" s="17"/>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5"/>
      <c r="E310" s="17"/>
      <c r="F310" s="17"/>
      <c r="G310" s="17"/>
      <c r="H310" s="17"/>
      <c r="I310" s="17"/>
      <c r="J310" s="17"/>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5"/>
      <c r="E311" s="17"/>
      <c r="F311" s="17"/>
      <c r="G311" s="17"/>
      <c r="H311" s="17"/>
      <c r="I311" s="17"/>
      <c r="J311" s="17"/>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5"/>
      <c r="E312" s="17"/>
      <c r="F312" s="17"/>
      <c r="G312" s="17"/>
      <c r="H312" s="17"/>
      <c r="I312" s="17"/>
      <c r="J312" s="17"/>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5"/>
      <c r="E313" s="17"/>
      <c r="F313" s="17"/>
      <c r="G313" s="17"/>
      <c r="H313" s="17"/>
      <c r="I313" s="17"/>
      <c r="J313" s="17"/>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5"/>
      <c r="E314" s="17"/>
      <c r="F314" s="17"/>
      <c r="G314" s="17"/>
      <c r="H314" s="17"/>
      <c r="I314" s="17"/>
      <c r="J314" s="17"/>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5"/>
      <c r="E315" s="17"/>
      <c r="F315" s="17"/>
      <c r="G315" s="17"/>
      <c r="H315" s="17"/>
      <c r="I315" s="17"/>
      <c r="J315" s="17"/>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5"/>
      <c r="E316" s="17"/>
      <c r="F316" s="17"/>
      <c r="G316" s="17"/>
      <c r="H316" s="17"/>
      <c r="I316" s="17"/>
      <c r="J316" s="17"/>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5"/>
      <c r="E317" s="17"/>
      <c r="F317" s="17"/>
      <c r="G317" s="17"/>
      <c r="H317" s="17"/>
      <c r="I317" s="17"/>
      <c r="J317" s="17"/>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5"/>
      <c r="E318" s="17"/>
      <c r="F318" s="17"/>
      <c r="G318" s="17"/>
      <c r="H318" s="17"/>
      <c r="I318" s="17"/>
      <c r="J318" s="17"/>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5"/>
      <c r="E319" s="17"/>
      <c r="F319" s="17"/>
      <c r="G319" s="17"/>
      <c r="H319" s="17"/>
      <c r="I319" s="17"/>
      <c r="J319" s="17"/>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5"/>
      <c r="E320" s="17"/>
      <c r="F320" s="17"/>
      <c r="G320" s="17"/>
      <c r="H320" s="17"/>
      <c r="I320" s="17"/>
      <c r="J320" s="17"/>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5"/>
      <c r="E321" s="17"/>
      <c r="F321" s="17"/>
      <c r="G321" s="17"/>
      <c r="H321" s="17"/>
      <c r="I321" s="17"/>
      <c r="J321" s="17"/>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5"/>
      <c r="E322" s="17"/>
      <c r="F322" s="17"/>
      <c r="G322" s="17"/>
      <c r="H322" s="17"/>
      <c r="I322" s="17"/>
      <c r="J322" s="17"/>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5"/>
      <c r="E323" s="17"/>
      <c r="F323" s="17"/>
      <c r="G323" s="17"/>
      <c r="H323" s="17"/>
      <c r="I323" s="17"/>
      <c r="J323" s="17"/>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5"/>
      <c r="E324" s="17"/>
      <c r="F324" s="17"/>
      <c r="G324" s="17"/>
      <c r="H324" s="17"/>
      <c r="I324" s="17"/>
      <c r="J324" s="17"/>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5"/>
      <c r="E325" s="17"/>
      <c r="F325" s="17"/>
      <c r="G325" s="17"/>
      <c r="H325" s="17"/>
      <c r="I325" s="17"/>
      <c r="J325" s="17"/>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5"/>
      <c r="E326" s="17"/>
      <c r="F326" s="17"/>
      <c r="G326" s="17"/>
      <c r="H326" s="17"/>
      <c r="I326" s="17"/>
      <c r="J326" s="17"/>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5"/>
      <c r="E327" s="17"/>
      <c r="F327" s="17"/>
      <c r="G327" s="17"/>
      <c r="H327" s="17"/>
      <c r="I327" s="17"/>
      <c r="J327" s="17"/>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5"/>
      <c r="E328" s="17"/>
      <c r="F328" s="17"/>
      <c r="G328" s="17"/>
      <c r="H328" s="17"/>
      <c r="I328" s="17"/>
      <c r="J328" s="17"/>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5"/>
      <c r="E329" s="17"/>
      <c r="F329" s="17"/>
      <c r="G329" s="17"/>
      <c r="H329" s="17"/>
      <c r="I329" s="17"/>
      <c r="J329" s="17"/>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sheetData>
  <mergeCells count="33">
    <mergeCell ref="I1:K1"/>
    <mergeCell ref="B4:J4"/>
    <mergeCell ref="A9:A10"/>
    <mergeCell ref="A11:A12"/>
    <mergeCell ref="A18:A24"/>
    <mergeCell ref="B18:B22"/>
    <mergeCell ref="C18:C22"/>
    <mergeCell ref="A13:C17"/>
    <mergeCell ref="K13:K17"/>
    <mergeCell ref="K7:K8"/>
    <mergeCell ref="A7:A8"/>
    <mergeCell ref="B7:B8"/>
    <mergeCell ref="C7:C8"/>
    <mergeCell ref="K18:K22"/>
    <mergeCell ref="A25:C29"/>
    <mergeCell ref="K25:K29"/>
    <mergeCell ref="A46:A48"/>
    <mergeCell ref="E7:J7"/>
    <mergeCell ref="K30:K34"/>
    <mergeCell ref="D7:D8"/>
    <mergeCell ref="A30:A34"/>
    <mergeCell ref="A66:K66"/>
    <mergeCell ref="C30:C34"/>
    <mergeCell ref="A49:C53"/>
    <mergeCell ref="K49:K53"/>
    <mergeCell ref="A39:C43"/>
    <mergeCell ref="K39:K43"/>
    <mergeCell ref="A60:C64"/>
    <mergeCell ref="K60:K64"/>
    <mergeCell ref="A55:C59"/>
    <mergeCell ref="K55:K59"/>
    <mergeCell ref="B30:B34"/>
    <mergeCell ref="A65:K65"/>
  </mergeCells>
  <pageMargins left="0.19685039370078741" right="0.19685039370078741" top="0.59055118110236227" bottom="0.39370078740157483" header="0" footer="0"/>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11</cp:lastModifiedBy>
  <cp:lastPrinted>2023-06-09T06:50:10Z</cp:lastPrinted>
  <dcterms:created xsi:type="dcterms:W3CDTF">2022-10-06T06:51:51Z</dcterms:created>
  <dcterms:modified xsi:type="dcterms:W3CDTF">2023-06-29T10:52:47Z</dcterms:modified>
</cp:coreProperties>
</file>