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tabRatio="616" activeTab="0"/>
  </bookViews>
  <sheets>
    <sheet name="соцзахист" sheetId="1" r:id="rId1"/>
  </sheets>
  <definedNames>
    <definedName name="_xlnm.Print_Area" localSheetId="0">'соцзахист'!$A$1:$I$24</definedName>
  </definedNames>
  <calcPr fullCalcOnLoad="1"/>
</workbook>
</file>

<file path=xl/sharedStrings.xml><?xml version="1.0" encoding="utf-8"?>
<sst xmlns="http://schemas.openxmlformats.org/spreadsheetml/2006/main" count="37" uniqueCount="32">
  <si>
    <t>КЕКВ</t>
  </si>
  <si>
    <t>Заробітна плата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</si>
  <si>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</si>
  <si>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</si>
  <si>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</si>
  <si>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</si>
  <si>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Назва КЕКВ</t>
  </si>
  <si>
    <t>% виконання</t>
  </si>
  <si>
    <t>Порівняльний аналіз</t>
  </si>
  <si>
    <t>Продукти харчування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</si>
  <si>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</si>
  <si>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</si>
  <si>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</si>
  <si>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</si>
  <si>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Оплата комунальних послуг та енергоносіїв</t>
  </si>
  <si>
    <t>Крім того бюджет розвитку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</si>
  <si>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</si>
  <si>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</si>
  <si>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План</t>
  </si>
  <si>
    <t xml:space="preserve">Виконано </t>
  </si>
  <si>
    <t>Всього</t>
  </si>
  <si>
    <t>Предмети, матеріали, інвентар</t>
  </si>
  <si>
    <t xml:space="preserve">                </t>
  </si>
  <si>
    <t>тис.грн</t>
  </si>
  <si>
    <t>Інші виплати населенню</t>
  </si>
  <si>
    <t>Інші видатки</t>
  </si>
  <si>
    <t>Оплата інших енергоносіїв та інших комунальних послуг</t>
  </si>
  <si>
    <t>виконання бюджету Павлоградської міської територіальної громади по галузі "Соціальний захист та соціальне забезпечення" (утримання Терцентру)</t>
  </si>
  <si>
    <t xml:space="preserve"> 2022 рік</t>
  </si>
  <si>
    <t xml:space="preserve"> 2023 рік</t>
  </si>
  <si>
    <t>Відхилення 2023 року до  2022 року</t>
  </si>
  <si>
    <t>за І півріччя 2022-2023 років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</si>
</sst>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,##0.0"/>
  </numFmts>
  <fonts count="3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1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4" fillId="0" borderId="6" applyNumberFormat="0" applyFill="0" applyAlignment="0" applyProtection="0"/>
    <xf numFmtId="0" fontId="28" fillId="0" borderId="7" applyNumberFormat="0" applyFill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7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0" fillId="23" borderId="9" applyNumberFormat="0" applyFont="0" applyAlignment="0" applyProtection="0"/>
    <xf numFmtId="0" fontId="31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20" borderId="2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3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92" fontId="8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192" fontId="1" fillId="0" borderId="0" xfId="0" applyNumberFormat="1" applyFont="1" applyAlignment="1">
      <alignment horizontal="justify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92" fontId="11" fillId="0" borderId="10" xfId="0" applyNumberFormat="1" applyFont="1" applyBorder="1" applyAlignment="1">
      <alignment horizontal="center" vertical="center"/>
    </xf>
    <xf numFmtId="192" fontId="13" fillId="0" borderId="10" xfId="0" applyNumberFormat="1" applyFont="1" applyBorder="1" applyAlignment="1">
      <alignment horizontal="center" vertical="center"/>
    </xf>
    <xf numFmtId="192" fontId="13" fillId="0" borderId="11" xfId="0" applyNumberFormat="1" applyFont="1" applyBorder="1" applyAlignment="1">
      <alignment horizontal="center" vertical="center"/>
    </xf>
    <xf numFmtId="195" fontId="11" fillId="0" borderId="10" xfId="109" applyNumberFormat="1" applyFont="1" applyBorder="1" applyAlignment="1">
      <alignment horizontal="center" vertical="center"/>
      <protection/>
    </xf>
    <xf numFmtId="3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95" fontId="11" fillId="0" borderId="10" xfId="113" applyNumberFormat="1" applyFont="1" applyBorder="1" applyAlignment="1">
      <alignment horizontal="center" vertical="center"/>
      <protection/>
    </xf>
    <xf numFmtId="195" fontId="11" fillId="0" borderId="10" xfId="112" applyNumberFormat="1" applyFont="1" applyBorder="1" applyAlignment="1">
      <alignment horizontal="center" vertical="center"/>
      <protection/>
    </xf>
    <xf numFmtId="195" fontId="11" fillId="0" borderId="10" xfId="111" applyNumberFormat="1" applyFont="1" applyBorder="1" applyAlignment="1">
      <alignment horizontal="center" vertical="center"/>
      <protection/>
    </xf>
    <xf numFmtId="195" fontId="11" fillId="0" borderId="10" xfId="108" applyNumberFormat="1" applyFont="1" applyBorder="1" applyAlignment="1">
      <alignment horizontal="center" vertical="center"/>
      <protection/>
    </xf>
    <xf numFmtId="195" fontId="11" fillId="0" borderId="10" xfId="110" applyNumberFormat="1" applyFont="1" applyBorder="1" applyAlignment="1">
      <alignment horizontal="center" vertical="center"/>
      <protection/>
    </xf>
    <xf numFmtId="3" fontId="1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/>
    </xf>
  </cellXfs>
  <cellStyles count="12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Currency" xfId="86"/>
    <cellStyle name="Currency [0]" xfId="87"/>
    <cellStyle name="Добре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Звичайний 2" xfId="97"/>
    <cellStyle name="Звичайний 3" xfId="98"/>
    <cellStyle name="Зв'язана клітинка" xfId="99"/>
    <cellStyle name="Итог" xfId="100"/>
    <cellStyle name="Контрольна клітинка" xfId="101"/>
    <cellStyle name="Контрольная ячейка" xfId="102"/>
    <cellStyle name="Назва" xfId="103"/>
    <cellStyle name="Название" xfId="104"/>
    <cellStyle name="Нейтральный" xfId="105"/>
    <cellStyle name="Обчислення" xfId="106"/>
    <cellStyle name="Обычный 2" xfId="107"/>
    <cellStyle name="Обычный 2 2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Підсумок" xfId="119"/>
    <cellStyle name="Плохой" xfId="120"/>
    <cellStyle name="Поганий" xfId="121"/>
    <cellStyle name="Пояснение" xfId="122"/>
    <cellStyle name="Примечание" xfId="123"/>
    <cellStyle name="Примечание 2" xfId="124"/>
    <cellStyle name="Примітка" xfId="125"/>
    <cellStyle name="Percent" xfId="126"/>
    <cellStyle name="Результат" xfId="127"/>
    <cellStyle name="Связанная ячейка" xfId="128"/>
    <cellStyle name="Середній" xfId="129"/>
    <cellStyle name="Стиль 1" xfId="130"/>
    <cellStyle name="Текст попередження" xfId="131"/>
    <cellStyle name="Текст пояснення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zoomScalePageLayoutView="0" workbookViewId="0" topLeftCell="A4">
      <selection activeCell="G10" sqref="G10"/>
    </sheetView>
  </sheetViews>
  <sheetFormatPr defaultColWidth="9.00390625" defaultRowHeight="12.75"/>
  <cols>
    <col min="1" max="1" width="9.125" style="1" customWidth="1"/>
    <col min="2" max="2" width="45.125" style="1" customWidth="1"/>
    <col min="3" max="3" width="15.50390625" style="1" customWidth="1"/>
    <col min="4" max="4" width="15.125" style="1" customWidth="1"/>
    <col min="5" max="5" width="17.375" style="1" customWidth="1"/>
    <col min="6" max="7" width="16.00390625" style="1" customWidth="1"/>
    <col min="8" max="8" width="19.375" style="1" customWidth="1"/>
    <col min="9" max="9" width="18.125" style="1" customWidth="1"/>
    <col min="10" max="16384" width="9.125" style="1" customWidth="1"/>
  </cols>
  <sheetData>
    <row r="1" ht="22.5">
      <c r="I1" s="23">
        <v>10</v>
      </c>
    </row>
    <row r="2" spans="1:9" ht="20.25">
      <c r="A2" s="40" t="s">
        <v>8</v>
      </c>
      <c r="B2" s="40"/>
      <c r="C2" s="40"/>
      <c r="D2" s="40"/>
      <c r="E2" s="40"/>
      <c r="F2" s="40"/>
      <c r="G2" s="40"/>
      <c r="H2" s="40"/>
      <c r="I2" s="40"/>
    </row>
    <row r="3" spans="1:9" ht="52.5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</row>
    <row r="4" spans="1:9" ht="20.25">
      <c r="A4" s="40" t="s">
        <v>31</v>
      </c>
      <c r="B4" s="40"/>
      <c r="C4" s="40"/>
      <c r="D4" s="40"/>
      <c r="E4" s="40"/>
      <c r="F4" s="40"/>
      <c r="G4" s="40"/>
      <c r="H4" s="40"/>
      <c r="I4" s="40"/>
    </row>
    <row r="5" spans="1:9" ht="20.25">
      <c r="A5" s="42" t="s">
        <v>22</v>
      </c>
      <c r="B5" s="42"/>
      <c r="C5" s="42"/>
      <c r="D5" s="42"/>
      <c r="E5" s="42"/>
      <c r="F5" s="42"/>
      <c r="G5" s="42"/>
      <c r="H5" s="42"/>
      <c r="I5" s="22" t="s">
        <v>23</v>
      </c>
    </row>
    <row r="6" spans="1:9" ht="21">
      <c r="A6" s="39" t="s">
        <v>0</v>
      </c>
      <c r="B6" s="39" t="s">
        <v>6</v>
      </c>
      <c r="C6" s="38" t="s">
        <v>28</v>
      </c>
      <c r="D6" s="38"/>
      <c r="E6" s="38"/>
      <c r="F6" s="38" t="s">
        <v>29</v>
      </c>
      <c r="G6" s="38"/>
      <c r="H6" s="38"/>
      <c r="I6" s="37" t="s">
        <v>30</v>
      </c>
    </row>
    <row r="7" spans="1:9" s="2" customFormat="1" ht="56.25" customHeight="1">
      <c r="A7" s="39"/>
      <c r="B7" s="39"/>
      <c r="C7" s="16" t="s">
        <v>18</v>
      </c>
      <c r="D7" s="16" t="s">
        <v>19</v>
      </c>
      <c r="E7" s="17" t="s">
        <v>7</v>
      </c>
      <c r="F7" s="16" t="s">
        <v>18</v>
      </c>
      <c r="G7" s="16" t="s">
        <v>19</v>
      </c>
      <c r="H7" s="17" t="s">
        <v>7</v>
      </c>
      <c r="I7" s="37"/>
    </row>
    <row r="8" spans="1:9" s="3" customFormat="1" ht="22.5">
      <c r="A8" s="4">
        <v>2111</v>
      </c>
      <c r="B8" s="14" t="s">
        <v>1</v>
      </c>
      <c r="C8" s="29">
        <v>3720</v>
      </c>
      <c r="D8" s="24">
        <v>3711.69831</v>
      </c>
      <c r="E8" s="24">
        <f>D8/C8*100</f>
        <v>99.77683629032259</v>
      </c>
      <c r="F8" s="32">
        <v>3693.483</v>
      </c>
      <c r="G8" s="33">
        <v>3691.78157</v>
      </c>
      <c r="H8" s="24">
        <f>G8/F8*100</f>
        <v>99.95393426746514</v>
      </c>
      <c r="I8" s="24">
        <f aca="true" t="shared" si="0" ref="I8:I19">G8-D8</f>
        <v>-19.916740000000118</v>
      </c>
    </row>
    <row r="9" spans="1:9" s="3" customFormat="1" ht="32.25" customHeight="1">
      <c r="A9" s="4">
        <v>2120</v>
      </c>
      <c r="B9" s="14" t="s">
        <v>10</v>
      </c>
      <c r="C9" s="24">
        <v>818.4</v>
      </c>
      <c r="D9" s="24">
        <v>818.2852</v>
      </c>
      <c r="E9" s="29">
        <f aca="true" t="shared" si="1" ref="E9:E24">D9/C9*100</f>
        <v>99.98597262952103</v>
      </c>
      <c r="F9" s="32">
        <v>812.566</v>
      </c>
      <c r="G9" s="33">
        <v>807.87385</v>
      </c>
      <c r="H9" s="24">
        <f aca="true" t="shared" si="2" ref="H9:H24">G9/F9*100</f>
        <v>99.42255152196867</v>
      </c>
      <c r="I9" s="24">
        <f t="shared" si="0"/>
        <v>-10.411350000000084</v>
      </c>
    </row>
    <row r="10" spans="1:9" s="5" customFormat="1" ht="32.25" customHeight="1">
      <c r="A10" s="6">
        <v>2200</v>
      </c>
      <c r="B10" s="15" t="s">
        <v>11</v>
      </c>
      <c r="C10" s="25">
        <f>C11+C12+C13+C14+C15+C16+C21</f>
        <v>785.34385</v>
      </c>
      <c r="D10" s="25">
        <f>D11+D12+D13+D14+D15+D16+D21</f>
        <v>517.82418</v>
      </c>
      <c r="E10" s="25">
        <f t="shared" si="1"/>
        <v>65.93598205423012</v>
      </c>
      <c r="F10" s="35">
        <f>F11+F12+F13+F14+F15+F16+F21</f>
        <v>1815.9199999999998</v>
      </c>
      <c r="G10" s="35">
        <f>G11+G12+G13+G14+G15+G16+G21</f>
        <v>1208.3364</v>
      </c>
      <c r="H10" s="25">
        <f t="shared" si="2"/>
        <v>66.54127935151328</v>
      </c>
      <c r="I10" s="25">
        <f t="shared" si="0"/>
        <v>690.51222</v>
      </c>
    </row>
    <row r="11" spans="1:9" s="3" customFormat="1" ht="30" customHeight="1">
      <c r="A11" s="4">
        <v>2210</v>
      </c>
      <c r="B11" s="14" t="s">
        <v>21</v>
      </c>
      <c r="C11" s="24">
        <v>95.301</v>
      </c>
      <c r="D11" s="24">
        <v>40.79885</v>
      </c>
      <c r="E11" s="24">
        <f t="shared" si="1"/>
        <v>42.81051615408023</v>
      </c>
      <c r="F11" s="31">
        <v>198.865</v>
      </c>
      <c r="G11" s="27">
        <v>163.91985</v>
      </c>
      <c r="H11" s="24">
        <f t="shared" si="2"/>
        <v>82.42770221004199</v>
      </c>
      <c r="I11" s="24">
        <f t="shared" si="0"/>
        <v>123.121</v>
      </c>
    </row>
    <row r="12" spans="1:9" s="3" customFormat="1" ht="42.75" customHeight="1">
      <c r="A12" s="4">
        <v>2220</v>
      </c>
      <c r="B12" s="14" t="s">
        <v>12</v>
      </c>
      <c r="C12" s="24">
        <v>7.407</v>
      </c>
      <c r="D12" s="24">
        <v>5.38</v>
      </c>
      <c r="E12" s="24">
        <f t="shared" si="1"/>
        <v>72.63399486971784</v>
      </c>
      <c r="F12" s="31">
        <v>9</v>
      </c>
      <c r="G12" s="27">
        <v>4.65</v>
      </c>
      <c r="H12" s="28">
        <f t="shared" si="2"/>
        <v>51.66666666666667</v>
      </c>
      <c r="I12" s="24">
        <f t="shared" si="0"/>
        <v>-0.7299999999999995</v>
      </c>
    </row>
    <row r="13" spans="1:9" s="3" customFormat="1" ht="22.5">
      <c r="A13" s="4">
        <v>2230</v>
      </c>
      <c r="B13" s="14" t="s">
        <v>9</v>
      </c>
      <c r="C13" s="24">
        <v>88.44185</v>
      </c>
      <c r="D13" s="24">
        <v>55.76619</v>
      </c>
      <c r="E13" s="24">
        <f t="shared" si="1"/>
        <v>63.0540745133667</v>
      </c>
      <c r="F13" s="31">
        <v>178</v>
      </c>
      <c r="G13" s="27">
        <v>114.91919</v>
      </c>
      <c r="H13" s="24">
        <f t="shared" si="2"/>
        <v>64.56134269662921</v>
      </c>
      <c r="I13" s="28">
        <f t="shared" si="0"/>
        <v>59.153</v>
      </c>
    </row>
    <row r="14" spans="1:9" s="3" customFormat="1" ht="45.75" customHeight="1">
      <c r="A14" s="4">
        <v>2240</v>
      </c>
      <c r="B14" s="14" t="s">
        <v>13</v>
      </c>
      <c r="C14" s="24">
        <v>155.155</v>
      </c>
      <c r="D14" s="24">
        <v>60.92401</v>
      </c>
      <c r="E14" s="24">
        <f t="shared" si="1"/>
        <v>39.266546356868936</v>
      </c>
      <c r="F14" s="31">
        <v>881.46</v>
      </c>
      <c r="G14" s="27">
        <v>605.27388</v>
      </c>
      <c r="H14" s="24">
        <f t="shared" si="2"/>
        <v>68.66719760397521</v>
      </c>
      <c r="I14" s="24">
        <f t="shared" si="0"/>
        <v>544.34987</v>
      </c>
    </row>
    <row r="15" spans="1:9" s="3" customFormat="1" ht="22.5">
      <c r="A15" s="4">
        <v>2250</v>
      </c>
      <c r="B15" s="14" t="s">
        <v>2</v>
      </c>
      <c r="C15" s="24">
        <v>14.564</v>
      </c>
      <c r="D15" s="29">
        <v>6.968</v>
      </c>
      <c r="E15" s="24">
        <f t="shared" si="1"/>
        <v>47.84399890140072</v>
      </c>
      <c r="F15" s="31">
        <v>13.404</v>
      </c>
      <c r="G15" s="27">
        <v>0.975</v>
      </c>
      <c r="H15" s="24">
        <f t="shared" si="2"/>
        <v>7.2739480752014325</v>
      </c>
      <c r="I15" s="24">
        <f t="shared" si="0"/>
        <v>-5.993</v>
      </c>
    </row>
    <row r="16" spans="1:9" s="5" customFormat="1" ht="40.5">
      <c r="A16" s="6">
        <v>2270</v>
      </c>
      <c r="B16" s="15" t="s">
        <v>14</v>
      </c>
      <c r="C16" s="25">
        <f>C17+C18+C19+C20</f>
        <v>421.175</v>
      </c>
      <c r="D16" s="25">
        <f>D17+D18+D19+D20</f>
        <v>347.98713</v>
      </c>
      <c r="E16" s="25">
        <f t="shared" si="1"/>
        <v>82.62293108565324</v>
      </c>
      <c r="F16" s="25">
        <f>F17+F18+F19+F20</f>
        <v>530.391</v>
      </c>
      <c r="G16" s="25">
        <f>G17+G18+G19+G20</f>
        <v>318.59848</v>
      </c>
      <c r="H16" s="25">
        <f t="shared" si="2"/>
        <v>60.068605990674804</v>
      </c>
      <c r="I16" s="25">
        <f t="shared" si="0"/>
        <v>-29.388649999999984</v>
      </c>
    </row>
    <row r="17" spans="1:9" s="3" customFormat="1" ht="22.5">
      <c r="A17" s="4">
        <v>2271</v>
      </c>
      <c r="B17" s="14" t="s">
        <v>3</v>
      </c>
      <c r="C17" s="24">
        <v>301.875</v>
      </c>
      <c r="D17" s="24">
        <v>237.30928</v>
      </c>
      <c r="E17" s="24">
        <f t="shared" si="1"/>
        <v>78.61176977225674</v>
      </c>
      <c r="F17" s="30">
        <v>276.094</v>
      </c>
      <c r="G17" s="34">
        <v>201.9978</v>
      </c>
      <c r="H17" s="24">
        <f t="shared" si="2"/>
        <v>73.16269096756902</v>
      </c>
      <c r="I17" s="24">
        <f t="shared" si="0"/>
        <v>-35.31147999999999</v>
      </c>
    </row>
    <row r="18" spans="1:9" s="3" customFormat="1" ht="22.5">
      <c r="A18" s="4">
        <v>2272</v>
      </c>
      <c r="B18" s="14" t="s">
        <v>4</v>
      </c>
      <c r="C18" s="24">
        <v>19.4</v>
      </c>
      <c r="D18" s="24">
        <v>19.23868</v>
      </c>
      <c r="E18" s="24">
        <f t="shared" si="1"/>
        <v>99.16845360824742</v>
      </c>
      <c r="F18" s="30">
        <v>33.272</v>
      </c>
      <c r="G18" s="34">
        <v>19.82261</v>
      </c>
      <c r="H18" s="24">
        <f t="shared" si="2"/>
        <v>59.57745251262323</v>
      </c>
      <c r="I18" s="24">
        <f t="shared" si="0"/>
        <v>0.5839300000000023</v>
      </c>
    </row>
    <row r="19" spans="1:9" s="3" customFormat="1" ht="22.5">
      <c r="A19" s="4">
        <v>2273</v>
      </c>
      <c r="B19" s="14" t="s">
        <v>5</v>
      </c>
      <c r="C19" s="24">
        <v>98.1</v>
      </c>
      <c r="D19" s="24">
        <v>89.7901</v>
      </c>
      <c r="E19" s="24">
        <f t="shared" si="1"/>
        <v>91.52915392456677</v>
      </c>
      <c r="F19" s="30">
        <v>217.785</v>
      </c>
      <c r="G19" s="34">
        <v>94.89107</v>
      </c>
      <c r="H19" s="24">
        <f t="shared" si="2"/>
        <v>43.57098514590078</v>
      </c>
      <c r="I19" s="24">
        <f t="shared" si="0"/>
        <v>5.100970000000004</v>
      </c>
    </row>
    <row r="20" spans="1:9" s="3" customFormat="1" ht="42">
      <c r="A20" s="4">
        <v>2275</v>
      </c>
      <c r="B20" s="14" t="s">
        <v>26</v>
      </c>
      <c r="C20" s="24">
        <v>1.8</v>
      </c>
      <c r="D20" s="24">
        <v>1.64907</v>
      </c>
      <c r="E20" s="24">
        <f>D20/C20*100</f>
        <v>91.61500000000001</v>
      </c>
      <c r="F20" s="30">
        <v>3.24</v>
      </c>
      <c r="G20" s="34">
        <v>1.887</v>
      </c>
      <c r="H20" s="24">
        <f>G20/F20*100</f>
        <v>58.24074074074074</v>
      </c>
      <c r="I20" s="29">
        <f>G20-D20</f>
        <v>0.23792999999999997</v>
      </c>
    </row>
    <row r="21" spans="1:9" s="3" customFormat="1" ht="75" customHeight="1">
      <c r="A21" s="4">
        <v>2282</v>
      </c>
      <c r="B21" s="14" t="s">
        <v>17</v>
      </c>
      <c r="C21" s="24">
        <v>3.3</v>
      </c>
      <c r="D21" s="29">
        <v>0</v>
      </c>
      <c r="E21" s="29">
        <v>0</v>
      </c>
      <c r="F21" s="24">
        <v>4.8</v>
      </c>
      <c r="G21" s="29"/>
      <c r="H21" s="29">
        <v>0</v>
      </c>
      <c r="I21" s="29">
        <v>0</v>
      </c>
    </row>
    <row r="22" spans="1:9" s="3" customFormat="1" ht="22.5">
      <c r="A22" s="19">
        <v>2730</v>
      </c>
      <c r="B22" s="19" t="s">
        <v>24</v>
      </c>
      <c r="C22" s="24">
        <v>4.2</v>
      </c>
      <c r="D22" s="29">
        <v>0</v>
      </c>
      <c r="E22" s="29">
        <v>0</v>
      </c>
      <c r="F22" s="24">
        <v>5.25</v>
      </c>
      <c r="G22" s="29"/>
      <c r="H22" s="29">
        <v>0</v>
      </c>
      <c r="I22" s="29">
        <f>G22-D22</f>
        <v>0</v>
      </c>
    </row>
    <row r="23" spans="1:9" s="3" customFormat="1" ht="22.5" customHeight="1" hidden="1">
      <c r="A23" s="19">
        <v>2800</v>
      </c>
      <c r="B23" s="19" t="s">
        <v>25</v>
      </c>
      <c r="C23" s="29">
        <v>0</v>
      </c>
      <c r="D23" s="29">
        <v>0</v>
      </c>
      <c r="E23" s="29">
        <v>0</v>
      </c>
      <c r="F23" s="24"/>
      <c r="G23" s="24"/>
      <c r="H23" s="24"/>
      <c r="I23" s="24">
        <f>G23-D23</f>
        <v>0</v>
      </c>
    </row>
    <row r="24" spans="1:11" s="3" customFormat="1" ht="22.5">
      <c r="A24" s="6"/>
      <c r="B24" s="15" t="s">
        <v>20</v>
      </c>
      <c r="C24" s="25">
        <f>C8+C9+C10+C22+C23</f>
        <v>5327.94385</v>
      </c>
      <c r="D24" s="25">
        <f>D8+D9+D10+D22+D23</f>
        <v>5047.80769</v>
      </c>
      <c r="E24" s="25">
        <f t="shared" si="1"/>
        <v>94.74213377830549</v>
      </c>
      <c r="F24" s="25">
        <f>F8+F9+F10+F22+F23</f>
        <v>6327.219</v>
      </c>
      <c r="G24" s="25">
        <f>G8+G9+G10+G22+G23</f>
        <v>5707.99182</v>
      </c>
      <c r="H24" s="25">
        <f t="shared" si="2"/>
        <v>90.2132804317347</v>
      </c>
      <c r="I24" s="25">
        <f>G24-D24</f>
        <v>660.1841300000006</v>
      </c>
      <c r="K24" s="21"/>
    </row>
    <row r="25" spans="1:9" s="3" customFormat="1" ht="36.75" customHeight="1" hidden="1">
      <c r="A25" s="12"/>
      <c r="B25" s="13" t="s">
        <v>15</v>
      </c>
      <c r="C25" s="26"/>
      <c r="D25" s="26"/>
      <c r="E25" s="25">
        <f>E9+E10+E11</f>
        <v>208.73247083783139</v>
      </c>
      <c r="F25" s="26"/>
      <c r="G25" s="26"/>
      <c r="H25" s="25">
        <f>H9+H10+H11</f>
        <v>248.39153308352394</v>
      </c>
      <c r="I25" s="25">
        <f>G25-D25</f>
        <v>0</v>
      </c>
    </row>
    <row r="26" spans="1:9" s="3" customFormat="1" ht="20.25" customHeight="1" hidden="1">
      <c r="A26" s="8">
        <v>3110</v>
      </c>
      <c r="B26" s="7" t="s">
        <v>16</v>
      </c>
      <c r="C26" s="24">
        <v>0</v>
      </c>
      <c r="D26" s="24">
        <v>0</v>
      </c>
      <c r="E26" s="25">
        <f>E10+E11+E12</f>
        <v>181.3804930780282</v>
      </c>
      <c r="F26" s="24">
        <v>0</v>
      </c>
      <c r="G26" s="24">
        <v>0</v>
      </c>
      <c r="H26" s="25">
        <f>H10+H11+H12</f>
        <v>200.63564822822195</v>
      </c>
      <c r="I26" s="25">
        <f>G26-D26</f>
        <v>0</v>
      </c>
    </row>
    <row r="27" spans="1:9" s="3" customFormat="1" ht="20.25" customHeight="1" hidden="1">
      <c r="A27" s="19"/>
      <c r="B27" s="20" t="s">
        <v>15</v>
      </c>
      <c r="C27" s="24"/>
      <c r="D27" s="24"/>
      <c r="E27" s="25"/>
      <c r="F27" s="24"/>
      <c r="G27" s="24"/>
      <c r="H27" s="25"/>
      <c r="I27" s="25"/>
    </row>
    <row r="28" spans="1:9" s="3" customFormat="1" ht="20.25" customHeight="1" hidden="1">
      <c r="A28" s="19">
        <v>3110</v>
      </c>
      <c r="B28" s="19" t="s">
        <v>16</v>
      </c>
      <c r="C28" s="25"/>
      <c r="D28" s="25"/>
      <c r="E28" s="24"/>
      <c r="F28" s="25"/>
      <c r="G28" s="25"/>
      <c r="H28" s="25"/>
      <c r="I28" s="25">
        <f>G28-D28</f>
        <v>0</v>
      </c>
    </row>
    <row r="29" spans="1:9" s="3" customFormat="1" ht="20.25" hidden="1">
      <c r="A29" s="9"/>
      <c r="B29" s="10"/>
      <c r="C29" s="11"/>
      <c r="D29" s="11"/>
      <c r="E29" s="11"/>
      <c r="F29" s="11"/>
      <c r="G29" s="11"/>
      <c r="H29" s="11"/>
      <c r="I29" s="11"/>
    </row>
    <row r="30" s="3" customFormat="1" ht="12.75"/>
    <row r="31" spans="1:2" s="18" customFormat="1" ht="21">
      <c r="A31" s="36"/>
      <c r="B31" s="36"/>
    </row>
    <row r="32" s="3" customFormat="1" ht="12.75"/>
    <row r="33" s="3" customFormat="1" ht="12.75"/>
    <row r="34" s="3" customFormat="1" ht="12.75"/>
    <row r="35" s="3" customFormat="1" ht="12.75"/>
    <row r="36" s="3" customFormat="1" ht="12.75"/>
  </sheetData>
  <sheetProtection/>
  <mergeCells count="10">
    <mergeCell ref="A2:I2"/>
    <mergeCell ref="A3:I3"/>
    <mergeCell ref="A4:I4"/>
    <mergeCell ref="A5:H5"/>
    <mergeCell ref="A31:B31"/>
    <mergeCell ref="I6:I7"/>
    <mergeCell ref="C6:E6"/>
    <mergeCell ref="F6:H6"/>
    <mergeCell ref="A6:A7"/>
    <mergeCell ref="B6:B7"/>
  </mergeCells>
  <printOptions/>
  <pageMargins left="0.3937007874015748" right="0" top="0" bottom="0" header="0.2" footer="0.19"/>
  <pageSetup horizontalDpi="240" verticalDpi="24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2022-04-14T07:44:13Z</cp:lastPrinted>
  <dcterms:created xsi:type="dcterms:W3CDTF">2001-12-07T05:58:10Z</dcterms:created>
  <dcterms:modified xsi:type="dcterms:W3CDTF">2023-07-12T07:37:15Z</dcterms:modified>
  <cp:category/>
  <cp:version/>
  <cp:contentType/>
  <cp:contentStatus/>
</cp:coreProperties>
</file>