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1340" windowHeight="6540" tabRatio="598" activeTab="0"/>
  </bookViews>
  <sheets>
    <sheet name="І півріччя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<sst xmlns="http://schemas.openxmlformats.org/spreadsheetml/2006/main" count="35" uniqueCount="32">
  <si>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</si>
  <si>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</si>
  <si>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</si>
  <si>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</si>
  <si>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</si>
  <si>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</si>
  <si>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</si>
  <si>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</si>
  <si>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</si>
  <si>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</si>
  <si>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</si>
  <si>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</si>
  <si>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</si>
  <si>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</si>
  <si>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</si>
  <si>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</si>
  <si>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</si>
  <si>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</si>
  <si>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</si>
  <si>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</si>
  <si>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</si>
  <si>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</si>
  <si>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</si>
  <si>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</si>
  <si>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</si>
  <si>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</si>
  <si>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Оплаьа інших енергоносіїв та інших комунальних послуг</t>
  </si>
  <si>
    <t>2022 рік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</si>
  <si>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</si>
  <si>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2023 рік</t>
  </si>
  <si>
    <t>за І півріччя 2022-2023 років</t>
  </si>
  <si>
    <t>Відхилення 1 півріччя 2023 року до 1 півріччя 2022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</si>
</sst>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0.00"/>
    <numFmt numFmtId="200" formatCode="#0.0"/>
    <numFmt numFmtId="201" formatCode="#0"/>
    <numFmt numFmtId="202" formatCode="#,##0.0"/>
  </numFmts>
  <fonts count="3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26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24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3" fillId="20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3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20" borderId="2" applyNumberFormat="0" applyAlignment="0" applyProtection="0"/>
    <xf numFmtId="0" fontId="20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200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2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wrapText="1"/>
    </xf>
    <xf numFmtId="202" fontId="9" fillId="0" borderId="10" xfId="115" applyNumberFormat="1" applyFont="1" applyBorder="1" applyAlignment="1">
      <alignment horizontal="center" vertical="center"/>
      <protection/>
    </xf>
    <xf numFmtId="202" fontId="9" fillId="0" borderId="10" xfId="116" applyNumberFormat="1" applyFont="1" applyBorder="1" applyAlignment="1">
      <alignment horizontal="center" vertical="center"/>
      <protection/>
    </xf>
    <xf numFmtId="202" fontId="9" fillId="0" borderId="10" xfId="117" applyNumberFormat="1" applyFont="1" applyBorder="1" applyAlignment="1">
      <alignment horizontal="center" vertical="center"/>
      <protection/>
    </xf>
    <xf numFmtId="202" fontId="8" fillId="0" borderId="10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 wrapText="1"/>
    </xf>
    <xf numFmtId="202" fontId="9" fillId="0" borderId="10" xfId="120" applyNumberFormat="1" applyFont="1" applyBorder="1" applyAlignment="1">
      <alignment horizontal="center" vertical="center"/>
      <protection/>
    </xf>
    <xf numFmtId="202" fontId="9" fillId="0" borderId="10" xfId="121" applyNumberFormat="1" applyFont="1" applyBorder="1" applyAlignment="1">
      <alignment horizontal="center" vertical="center"/>
      <protection/>
    </xf>
    <xf numFmtId="202" fontId="9" fillId="0" borderId="10" xfId="122" applyNumberFormat="1" applyFont="1" applyBorder="1" applyAlignment="1">
      <alignment horizontal="center" vertical="center"/>
      <protection/>
    </xf>
    <xf numFmtId="202" fontId="12" fillId="0" borderId="10" xfId="117" applyNumberFormat="1" applyBorder="1" applyAlignment="1">
      <alignment vertical="center"/>
      <protection/>
    </xf>
    <xf numFmtId="202" fontId="9" fillId="0" borderId="10" xfId="114" applyNumberFormat="1" applyFont="1" applyBorder="1" applyAlignment="1">
      <alignment horizontal="center" vertical="center"/>
      <protection/>
    </xf>
    <xf numFmtId="202" fontId="9" fillId="0" borderId="10" xfId="118" applyNumberFormat="1" applyFont="1" applyBorder="1" applyAlignment="1">
      <alignment horizontal="center" vertical="center"/>
      <protection/>
    </xf>
    <xf numFmtId="202" fontId="9" fillId="0" borderId="10" xfId="119" applyNumberFormat="1" applyFont="1" applyBorder="1" applyAlignment="1">
      <alignment horizontal="center" vertical="center"/>
      <protection/>
    </xf>
    <xf numFmtId="202" fontId="9" fillId="0" borderId="10" xfId="0" applyNumberFormat="1" applyFont="1" applyBorder="1" applyAlignment="1">
      <alignment horizontal="center"/>
    </xf>
    <xf numFmtId="202" fontId="9" fillId="0" borderId="10" xfId="0" applyNumberFormat="1" applyFont="1" applyBorder="1" applyAlignment="1">
      <alignment/>
    </xf>
    <xf numFmtId="202" fontId="9" fillId="24" borderId="10" xfId="0" applyNumberFormat="1" applyFont="1" applyFill="1" applyBorder="1" applyAlignment="1">
      <alignment horizontal="center" vertical="center" wrapText="1"/>
    </xf>
    <xf numFmtId="202" fontId="9" fillId="24" borderId="10" xfId="0" applyNumberFormat="1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/>
    </xf>
    <xf numFmtId="3" fontId="9" fillId="2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92" fontId="8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 wrapText="1"/>
    </xf>
    <xf numFmtId="192" fontId="9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/>
    </xf>
    <xf numFmtId="202" fontId="31" fillId="0" borderId="0" xfId="0" applyNumberFormat="1" applyFont="1" applyAlignment="1">
      <alignment/>
    </xf>
    <xf numFmtId="202" fontId="9" fillId="24" borderId="10" xfId="0" applyNumberFormat="1" applyFont="1" applyFill="1" applyBorder="1" applyAlignment="1">
      <alignment horizontal="center"/>
    </xf>
  </cellXfs>
  <cellStyles count="13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2 5" xfId="102"/>
    <cellStyle name="Звичайний 3" xfId="103"/>
    <cellStyle name="Зв'язана клітинка" xfId="104"/>
    <cellStyle name="Итог" xfId="105"/>
    <cellStyle name="Контрольна клітинка" xfId="106"/>
    <cellStyle name="Контрольная ячейка" xfId="107"/>
    <cellStyle name="Назва" xfId="108"/>
    <cellStyle name="Название" xfId="109"/>
    <cellStyle name="Нейтральный" xfId="110"/>
    <cellStyle name="Обчислення" xfId="111"/>
    <cellStyle name="Обычный 10" xfId="112"/>
    <cellStyle name="Обычный 2" xfId="113"/>
    <cellStyle name="Обычный 2 10" xfId="114"/>
    <cellStyle name="Обычный 2 2" xfId="115"/>
    <cellStyle name="Обычный 2 3" xfId="116"/>
    <cellStyle name="Обычный 2 4" xfId="117"/>
    <cellStyle name="Обычный 2 5" xfId="118"/>
    <cellStyle name="Обычный 2 6" xfId="119"/>
    <cellStyle name="Обычный 2 7" xfId="120"/>
    <cellStyle name="Обычный 2 8" xfId="121"/>
    <cellStyle name="Обычный 2 9" xfId="122"/>
    <cellStyle name="Обычный 3" xfId="123"/>
    <cellStyle name="Обычный 4" xfId="124"/>
    <cellStyle name="Обычный 5" xfId="125"/>
    <cellStyle name="Обычный 6" xfId="126"/>
    <cellStyle name="Обычный 7" xfId="127"/>
    <cellStyle name="Обычный 8" xfId="128"/>
    <cellStyle name="Обычный 9" xfId="129"/>
    <cellStyle name="Followed Hyperlink" xfId="130"/>
    <cellStyle name="Підсумок" xfId="131"/>
    <cellStyle name="Плохой" xfId="132"/>
    <cellStyle name="Поганий" xfId="133"/>
    <cellStyle name="Пояснение" xfId="134"/>
    <cellStyle name="Примечание" xfId="135"/>
    <cellStyle name="Примечание 2" xfId="136"/>
    <cellStyle name="Примітка" xfId="137"/>
    <cellStyle name="Примітка 2" xfId="138"/>
    <cellStyle name="Примітка 3" xfId="139"/>
    <cellStyle name="Примітка 4" xfId="140"/>
    <cellStyle name="Примітка 5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Comma" xfId="150"/>
    <cellStyle name="Comma [0]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10.375" style="0" bestFit="1" customWidth="1"/>
    <col min="2" max="2" width="53.375" style="0" customWidth="1"/>
    <col min="3" max="3" width="18.375" style="0" customWidth="1"/>
    <col min="4" max="4" width="20.00390625" style="0" customWidth="1"/>
    <col min="5" max="5" width="17.125" style="0" bestFit="1" customWidth="1"/>
    <col min="6" max="6" width="23.375" style="0" customWidth="1"/>
    <col min="7" max="7" width="21.00390625" style="0" customWidth="1"/>
    <col min="8" max="8" width="17.125" style="0" bestFit="1" customWidth="1"/>
    <col min="9" max="9" width="26.5039062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18">
        <v>6</v>
      </c>
    </row>
    <row r="2" spans="1:9" ht="22.5">
      <c r="A2" s="44" t="s">
        <v>11</v>
      </c>
      <c r="B2" s="44"/>
      <c r="C2" s="44"/>
      <c r="D2" s="44"/>
      <c r="E2" s="44"/>
      <c r="F2" s="44"/>
      <c r="G2" s="44"/>
      <c r="H2" s="44"/>
      <c r="I2" s="44"/>
    </row>
    <row r="3" spans="1:9" ht="42.75" customHeight="1">
      <c r="A3" s="45" t="s">
        <v>28</v>
      </c>
      <c r="B3" s="45"/>
      <c r="C3" s="45"/>
      <c r="D3" s="45"/>
      <c r="E3" s="45"/>
      <c r="F3" s="45"/>
      <c r="G3" s="45"/>
      <c r="H3" s="45"/>
      <c r="I3" s="45"/>
    </row>
    <row r="4" spans="1:9" ht="30" customHeight="1">
      <c r="A4" s="45" t="s">
        <v>30</v>
      </c>
      <c r="B4" s="45"/>
      <c r="C4" s="45"/>
      <c r="D4" s="45"/>
      <c r="E4" s="45"/>
      <c r="F4" s="45"/>
      <c r="G4" s="45"/>
      <c r="H4" s="45"/>
      <c r="I4" s="45"/>
    </row>
    <row r="5" spans="1:9" ht="46.5" customHeight="1">
      <c r="A5" s="4"/>
      <c r="B5" s="4"/>
      <c r="C5" s="4"/>
      <c r="D5" s="4"/>
      <c r="E5" s="4"/>
      <c r="F5" s="4"/>
      <c r="G5" s="4"/>
      <c r="H5" s="46" t="s">
        <v>25</v>
      </c>
      <c r="I5" s="46"/>
    </row>
    <row r="6" spans="1:9" ht="22.5" customHeight="1">
      <c r="A6" s="48" t="s">
        <v>0</v>
      </c>
      <c r="B6" s="49" t="s">
        <v>12</v>
      </c>
      <c r="C6" s="50" t="s">
        <v>27</v>
      </c>
      <c r="D6" s="50"/>
      <c r="E6" s="50"/>
      <c r="F6" s="50" t="s">
        <v>29</v>
      </c>
      <c r="G6" s="50"/>
      <c r="H6" s="50"/>
      <c r="I6" s="47" t="s">
        <v>31</v>
      </c>
    </row>
    <row r="7" spans="1:9" ht="93" customHeight="1">
      <c r="A7" s="48"/>
      <c r="B7" s="49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47"/>
    </row>
    <row r="8" spans="1:14" ht="29.25" customHeight="1">
      <c r="A8" s="7">
        <v>2000</v>
      </c>
      <c r="B8" s="7" t="s">
        <v>10</v>
      </c>
      <c r="C8" s="51">
        <f>C9+C10+C11+C22+C23</f>
        <v>43560.555810000005</v>
      </c>
      <c r="D8" s="51">
        <f>D9+D10+D11+D22+D23</f>
        <v>39601.749429999996</v>
      </c>
      <c r="E8" s="51">
        <f>D8/C8*100</f>
        <v>90.91194704386393</v>
      </c>
      <c r="F8" s="40">
        <f>F9+F10+F11+F22+F23</f>
        <v>47881.693</v>
      </c>
      <c r="G8" s="23">
        <f>G9+G10+G11+G22+G23</f>
        <v>42963.27061</v>
      </c>
      <c r="H8" s="23">
        <f>G8/F8*100</f>
        <v>89.72796891287867</v>
      </c>
      <c r="I8" s="23">
        <f aca="true" t="shared" si="0" ref="I8:I22">G8-D8</f>
        <v>3361.5211800000034</v>
      </c>
      <c r="J8" s="1"/>
      <c r="K8" s="1"/>
      <c r="L8" s="16"/>
      <c r="M8" s="1"/>
      <c r="N8" s="1"/>
    </row>
    <row r="9" spans="1:12" ht="22.5">
      <c r="A9" s="7">
        <v>2111</v>
      </c>
      <c r="B9" s="7" t="s">
        <v>1</v>
      </c>
      <c r="C9" s="52">
        <v>29941.771</v>
      </c>
      <c r="D9" s="52">
        <v>29166.75621</v>
      </c>
      <c r="E9" s="53">
        <f aca="true" t="shared" si="1" ref="E9:E23">D9/C9*100</f>
        <v>97.41159335565021</v>
      </c>
      <c r="F9" s="26">
        <v>31677.576</v>
      </c>
      <c r="G9" s="20">
        <v>31036.52789</v>
      </c>
      <c r="H9" s="24">
        <f aca="true" t="shared" si="2" ref="H9:H23">G9/F9*100</f>
        <v>97.97633471071146</v>
      </c>
      <c r="I9" s="24">
        <f t="shared" si="0"/>
        <v>1869.7716800000017</v>
      </c>
      <c r="L9" s="17"/>
    </row>
    <row r="10" spans="1:14" ht="22.5">
      <c r="A10" s="7">
        <v>2120</v>
      </c>
      <c r="B10" s="7" t="s">
        <v>23</v>
      </c>
      <c r="C10" s="52">
        <v>6565.455</v>
      </c>
      <c r="D10" s="52">
        <v>6355.69869</v>
      </c>
      <c r="E10" s="53">
        <f t="shared" si="1"/>
        <v>96.80515196585766</v>
      </c>
      <c r="F10" s="26">
        <v>6855.15</v>
      </c>
      <c r="G10" s="20">
        <v>6650.18923</v>
      </c>
      <c r="H10" s="24">
        <f t="shared" si="2"/>
        <v>97.01011983691093</v>
      </c>
      <c r="I10" s="41">
        <f t="shared" si="0"/>
        <v>294.4905399999998</v>
      </c>
      <c r="J10" s="1"/>
      <c r="K10" s="1"/>
      <c r="L10" s="15"/>
      <c r="M10" s="1"/>
      <c r="N10" s="1"/>
    </row>
    <row r="11" spans="1:12" s="1" customFormat="1" ht="22.5">
      <c r="A11" s="7">
        <v>2200</v>
      </c>
      <c r="B11" s="7" t="s">
        <v>15</v>
      </c>
      <c r="C11" s="51">
        <f>C12+C13+C14+C15+C21</f>
        <v>6303.15581</v>
      </c>
      <c r="D11" s="51">
        <f>D12+D13+D14+D15+D21</f>
        <v>3840.21353</v>
      </c>
      <c r="E11" s="53">
        <f t="shared" si="1"/>
        <v>60.92525150508694</v>
      </c>
      <c r="F11" s="51">
        <f>F12+F13+F14+F15+F21</f>
        <v>8696.904999999999</v>
      </c>
      <c r="G11" s="51">
        <f>G12+G13+G14+G15+G21</f>
        <v>4891.36457</v>
      </c>
      <c r="H11" s="41">
        <f t="shared" si="2"/>
        <v>56.24258940393163</v>
      </c>
      <c r="I11" s="24">
        <f t="shared" si="0"/>
        <v>1051.1510399999997</v>
      </c>
      <c r="L11" s="16"/>
    </row>
    <row r="12" spans="1:9" ht="22.5">
      <c r="A12" s="7">
        <v>2210</v>
      </c>
      <c r="B12" s="7" t="s">
        <v>24</v>
      </c>
      <c r="C12" s="52">
        <v>1347.847</v>
      </c>
      <c r="D12" s="52">
        <v>1079.6732</v>
      </c>
      <c r="E12" s="53">
        <f t="shared" si="1"/>
        <v>80.10354290954389</v>
      </c>
      <c r="F12" s="27">
        <v>3920.741</v>
      </c>
      <c r="G12" s="21">
        <v>2338.63529</v>
      </c>
      <c r="H12" s="24">
        <f t="shared" si="2"/>
        <v>59.64778826247385</v>
      </c>
      <c r="I12" s="24">
        <f t="shared" si="0"/>
        <v>1258.9620900000002</v>
      </c>
    </row>
    <row r="13" spans="1:15" s="1" customFormat="1" ht="22.5">
      <c r="A13" s="7">
        <v>2240</v>
      </c>
      <c r="B13" s="7" t="s">
        <v>13</v>
      </c>
      <c r="C13" s="52">
        <v>1604.087</v>
      </c>
      <c r="D13" s="52">
        <v>774.38131</v>
      </c>
      <c r="E13" s="53">
        <f t="shared" si="1"/>
        <v>48.275518098457255</v>
      </c>
      <c r="F13" s="27">
        <v>2886.223</v>
      </c>
      <c r="G13" s="21">
        <v>1450.96749</v>
      </c>
      <c r="H13" s="24">
        <f t="shared" si="2"/>
        <v>50.272189293758665</v>
      </c>
      <c r="I13" s="24">
        <f t="shared" si="0"/>
        <v>676.58618</v>
      </c>
      <c r="J13"/>
      <c r="K13"/>
      <c r="L13"/>
      <c r="M13"/>
      <c r="N13"/>
      <c r="O13" s="43"/>
    </row>
    <row r="14" spans="1:9" s="1" customFormat="1" ht="22.5">
      <c r="A14" s="7">
        <v>2250</v>
      </c>
      <c r="B14" s="7" t="s">
        <v>2</v>
      </c>
      <c r="C14" s="52">
        <v>81.827</v>
      </c>
      <c r="D14" s="52">
        <v>15.54613</v>
      </c>
      <c r="E14" s="53">
        <f t="shared" si="1"/>
        <v>18.998777909491977</v>
      </c>
      <c r="F14" s="27">
        <v>135.214</v>
      </c>
      <c r="G14" s="21">
        <v>68.71813</v>
      </c>
      <c r="H14" s="24">
        <f t="shared" si="2"/>
        <v>50.82175662283491</v>
      </c>
      <c r="I14" s="24">
        <f t="shared" si="0"/>
        <v>53.172000000000004</v>
      </c>
    </row>
    <row r="15" spans="1:14" ht="22.5">
      <c r="A15" s="7">
        <v>2270</v>
      </c>
      <c r="B15" s="7" t="s">
        <v>3</v>
      </c>
      <c r="C15" s="51">
        <f>C16+C17+C18+C19+C20</f>
        <v>1858.1208100000003</v>
      </c>
      <c r="D15" s="51">
        <f>D16+D17+D18+D19+D20</f>
        <v>1287.224</v>
      </c>
      <c r="E15" s="51">
        <f t="shared" si="1"/>
        <v>69.27558170988891</v>
      </c>
      <c r="F15" s="23">
        <f>F16+F17+F18+F19+F20</f>
        <v>1596.667</v>
      </c>
      <c r="G15" s="23">
        <f>G16+G17+G18+G19+G20</f>
        <v>1029.00866</v>
      </c>
      <c r="H15" s="23">
        <f t="shared" si="2"/>
        <v>64.44729301726659</v>
      </c>
      <c r="I15" s="23">
        <f t="shared" si="0"/>
        <v>-258.21533999999997</v>
      </c>
      <c r="J15" s="1"/>
      <c r="K15" s="1"/>
      <c r="L15" s="1"/>
      <c r="M15" s="1"/>
      <c r="N15" s="1"/>
    </row>
    <row r="16" spans="1:9" ht="22.5">
      <c r="A16" s="7">
        <v>2271</v>
      </c>
      <c r="B16" s="7" t="s">
        <v>4</v>
      </c>
      <c r="C16" s="52">
        <v>1334.32481</v>
      </c>
      <c r="D16" s="52">
        <v>903.26465</v>
      </c>
      <c r="E16" s="53">
        <f t="shared" si="1"/>
        <v>67.69451060420589</v>
      </c>
      <c r="F16" s="28">
        <v>930.73</v>
      </c>
      <c r="G16" s="22">
        <v>686.56174</v>
      </c>
      <c r="H16" s="24">
        <f t="shared" si="2"/>
        <v>73.76594071320362</v>
      </c>
      <c r="I16" s="24">
        <f t="shared" si="0"/>
        <v>-216.70290999999997</v>
      </c>
    </row>
    <row r="17" spans="1:14" s="1" customFormat="1" ht="22.5">
      <c r="A17" s="7">
        <v>2272</v>
      </c>
      <c r="B17" s="7" t="s">
        <v>5</v>
      </c>
      <c r="C17" s="52">
        <v>51.074</v>
      </c>
      <c r="D17" s="52">
        <v>41.7881</v>
      </c>
      <c r="E17" s="53">
        <f t="shared" si="1"/>
        <v>81.81873360222423</v>
      </c>
      <c r="F17" s="28">
        <v>53.398</v>
      </c>
      <c r="G17" s="22">
        <v>34.48418</v>
      </c>
      <c r="H17" s="24">
        <f t="shared" si="2"/>
        <v>64.57953481403797</v>
      </c>
      <c r="I17" s="24">
        <f t="shared" si="0"/>
        <v>-7.303919999999998</v>
      </c>
      <c r="J17"/>
      <c r="K17"/>
      <c r="L17"/>
      <c r="M17"/>
      <c r="N17"/>
    </row>
    <row r="18" spans="1:14" s="1" customFormat="1" ht="22.5">
      <c r="A18" s="7">
        <v>2273</v>
      </c>
      <c r="B18" s="7" t="s">
        <v>6</v>
      </c>
      <c r="C18" s="52">
        <v>464.996</v>
      </c>
      <c r="D18" s="52">
        <v>337.54405</v>
      </c>
      <c r="E18" s="53">
        <f t="shared" si="1"/>
        <v>72.59074271606639</v>
      </c>
      <c r="F18" s="28">
        <v>602.419</v>
      </c>
      <c r="G18" s="22">
        <v>301.27364</v>
      </c>
      <c r="H18" s="24">
        <f t="shared" si="2"/>
        <v>50.010647074544465</v>
      </c>
      <c r="I18" s="24">
        <f t="shared" si="0"/>
        <v>-36.27041000000003</v>
      </c>
      <c r="J18"/>
      <c r="K18"/>
      <c r="L18"/>
      <c r="M18"/>
      <c r="N18"/>
    </row>
    <row r="19" spans="1:9" ht="22.5" customHeight="1" hidden="1">
      <c r="A19" s="7">
        <v>2274</v>
      </c>
      <c r="B19" s="7" t="s">
        <v>7</v>
      </c>
      <c r="C19" s="52"/>
      <c r="D19" s="52"/>
      <c r="E19" s="53"/>
      <c r="F19" s="28"/>
      <c r="G19" s="29"/>
      <c r="H19" s="24"/>
      <c r="I19" s="24">
        <f t="shared" si="0"/>
        <v>0</v>
      </c>
    </row>
    <row r="20" spans="1:9" ht="45">
      <c r="A20" s="7">
        <v>2275</v>
      </c>
      <c r="B20" s="19" t="s">
        <v>26</v>
      </c>
      <c r="C20" s="52">
        <v>7.726</v>
      </c>
      <c r="D20" s="52">
        <v>4.6272</v>
      </c>
      <c r="E20" s="53">
        <f t="shared" si="1"/>
        <v>59.89127621019933</v>
      </c>
      <c r="F20" s="25">
        <v>10.12</v>
      </c>
      <c r="G20" s="42">
        <v>6.6891</v>
      </c>
      <c r="H20" s="24">
        <f t="shared" si="2"/>
        <v>66.09782608695653</v>
      </c>
      <c r="I20" s="24">
        <f>G20-D20</f>
        <v>2.0618999999999996</v>
      </c>
    </row>
    <row r="21" spans="1:9" ht="45">
      <c r="A21" s="7">
        <v>2282</v>
      </c>
      <c r="B21" s="8" t="s">
        <v>22</v>
      </c>
      <c r="C21" s="52">
        <v>1411.274</v>
      </c>
      <c r="D21" s="52">
        <v>683.38889</v>
      </c>
      <c r="E21" s="53">
        <f t="shared" si="1"/>
        <v>48.42354425859188</v>
      </c>
      <c r="F21" s="30">
        <v>158.06</v>
      </c>
      <c r="G21" s="31">
        <v>4.035</v>
      </c>
      <c r="H21" s="24">
        <f t="shared" si="2"/>
        <v>2.5528280399848158</v>
      </c>
      <c r="I21" s="24">
        <f t="shared" si="0"/>
        <v>-679.35389</v>
      </c>
    </row>
    <row r="22" spans="1:14" ht="22.5">
      <c r="A22" s="7">
        <v>2730</v>
      </c>
      <c r="B22" s="7" t="s">
        <v>16</v>
      </c>
      <c r="C22" s="52">
        <v>237.7</v>
      </c>
      <c r="D22" s="52">
        <v>200</v>
      </c>
      <c r="E22" s="53">
        <f t="shared" si="1"/>
        <v>84.13967185527976</v>
      </c>
      <c r="F22" s="30">
        <v>49.604</v>
      </c>
      <c r="G22" s="25"/>
      <c r="H22" s="41">
        <f t="shared" si="2"/>
        <v>0</v>
      </c>
      <c r="I22" s="41">
        <f t="shared" si="0"/>
        <v>-200</v>
      </c>
      <c r="J22" s="1"/>
      <c r="K22" s="1"/>
      <c r="L22" s="1"/>
      <c r="M22" s="1"/>
      <c r="N22" s="1"/>
    </row>
    <row r="23" spans="1:14" ht="22.5">
      <c r="A23" s="7">
        <v>2800</v>
      </c>
      <c r="B23" s="7" t="s">
        <v>14</v>
      </c>
      <c r="C23" s="52">
        <v>512.474</v>
      </c>
      <c r="D23" s="52">
        <v>39.081</v>
      </c>
      <c r="E23" s="53">
        <f t="shared" si="1"/>
        <v>7.625947852964248</v>
      </c>
      <c r="F23" s="30">
        <v>602.458</v>
      </c>
      <c r="G23" s="32">
        <v>385.18892</v>
      </c>
      <c r="H23" s="24">
        <f t="shared" si="2"/>
        <v>63.93622791962261</v>
      </c>
      <c r="I23" s="24">
        <f>G23-D23</f>
        <v>346.10792</v>
      </c>
      <c r="J23" s="1"/>
      <c r="K23" s="1"/>
      <c r="L23" s="1"/>
      <c r="M23" s="1"/>
      <c r="N23" s="1"/>
    </row>
    <row r="24" spans="1:9" ht="22.5">
      <c r="A24" s="14"/>
      <c r="B24" s="14" t="s">
        <v>8</v>
      </c>
      <c r="C24" s="51">
        <f>C8</f>
        <v>43560.555810000005</v>
      </c>
      <c r="D24" s="51">
        <f>D8</f>
        <v>39601.749429999996</v>
      </c>
      <c r="E24" s="51">
        <f>D24/C24*100</f>
        <v>90.91194704386393</v>
      </c>
      <c r="F24" s="23">
        <f>F8</f>
        <v>47881.693</v>
      </c>
      <c r="G24" s="23">
        <f>G8</f>
        <v>42963.27061</v>
      </c>
      <c r="H24" s="23">
        <f>G24/F24*100</f>
        <v>89.72796891287867</v>
      </c>
      <c r="I24" s="23">
        <f>G24-D24</f>
        <v>3361.5211800000034</v>
      </c>
    </row>
    <row r="25" spans="1:14" s="1" customFormat="1" ht="22.5">
      <c r="A25" s="7"/>
      <c r="B25" s="7" t="s">
        <v>19</v>
      </c>
      <c r="C25" s="54"/>
      <c r="D25" s="54"/>
      <c r="E25" s="7"/>
      <c r="F25" s="33"/>
      <c r="G25" s="33"/>
      <c r="H25" s="34"/>
      <c r="I25" s="34"/>
      <c r="J25" s="10"/>
      <c r="K25" s="10"/>
      <c r="L25" s="10"/>
      <c r="M25" s="10"/>
      <c r="N25" s="10"/>
    </row>
    <row r="26" spans="1:14" s="1" customFormat="1" ht="22.5">
      <c r="A26" s="7">
        <v>3110</v>
      </c>
      <c r="B26" s="7" t="s">
        <v>20</v>
      </c>
      <c r="C26" s="52">
        <v>275.1</v>
      </c>
      <c r="D26" s="52">
        <v>182.6</v>
      </c>
      <c r="E26" s="53">
        <f>D26/C26*100</f>
        <v>66.3758633224282</v>
      </c>
      <c r="F26" s="39">
        <v>1652</v>
      </c>
      <c r="G26" s="35">
        <v>501.852</v>
      </c>
      <c r="H26" s="36">
        <f>G26/F26*100</f>
        <v>30.378450363196123</v>
      </c>
      <c r="I26" s="36">
        <f>G26-D26</f>
        <v>319.25199999999995</v>
      </c>
      <c r="J26" s="11"/>
      <c r="K26" s="11"/>
      <c r="L26" s="11"/>
      <c r="M26" s="11"/>
      <c r="N26" s="11"/>
    </row>
    <row r="27" spans="1:14" ht="22.5">
      <c r="A27" s="7">
        <v>3132</v>
      </c>
      <c r="B27" s="7" t="s">
        <v>21</v>
      </c>
      <c r="C27" s="54">
        <v>400</v>
      </c>
      <c r="D27" s="54">
        <v>0</v>
      </c>
      <c r="E27" s="53">
        <f>D27/C27*100</f>
        <v>0</v>
      </c>
      <c r="F27" s="56">
        <v>131</v>
      </c>
      <c r="G27" s="38">
        <v>35</v>
      </c>
      <c r="H27" s="37">
        <f>G27/F27*100</f>
        <v>26.717557251908396</v>
      </c>
      <c r="I27" s="37">
        <f>G27-D27</f>
        <v>35</v>
      </c>
      <c r="J27" s="10"/>
      <c r="K27" s="10"/>
      <c r="L27" s="10"/>
      <c r="M27" s="10"/>
      <c r="N27" s="10"/>
    </row>
    <row r="28" spans="1:9" ht="24.75">
      <c r="A28" s="4"/>
      <c r="B28" s="4"/>
      <c r="C28" s="9"/>
      <c r="D28" s="4"/>
      <c r="E28" s="4"/>
      <c r="F28" s="55"/>
      <c r="G28" s="55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0" customFormat="1" ht="22.5">
      <c r="A30" s="13"/>
      <c r="B30" s="13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sheetProtection/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2023-04-12T07:02:55Z</cp:lastPrinted>
  <dcterms:created xsi:type="dcterms:W3CDTF">2001-12-07T05:58:10Z</dcterms:created>
  <dcterms:modified xsi:type="dcterms:W3CDTF">2023-07-12T06:32:58Z</dcterms:modified>
  <cp:category/>
  <cp:version/>
  <cp:contentType/>
  <cp:contentStatus/>
</cp:coreProperties>
</file>