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1340" windowHeight="6540" activeTab="0"/>
  </bookViews>
  <sheets>
    <sheet name="освіта" sheetId="1" r:id="rId1"/>
  </sheets>
  <definedNames>
    <definedName name="_xlnm.Print_Area" localSheetId="0">'освіта'!$A$1:$I$29</definedName>
  </definedNames>
  <calcPr fullCalcOnLoad="1"/>
</workbook>
</file>

<file path=xl/sharedStrings.xml><?xml version="1.0" encoding="utf-8"?>
<sst xmlns="http://schemas.openxmlformats.org/spreadsheetml/2006/main" count="37" uniqueCount="35">
  <si>
    <t>КЕКВ</t>
  </si>
  <si>
    <t>Заробітна плата</t>
  </si>
  <si>
    <t>Видатки на відрядження</t>
  </si>
  <si>
    <t>Оплата теплопостачання</t>
  </si>
  <si>
    <t>Оплата електроенергії</t>
  </si>
  <si>
    <t>РАЗОМ</t>
  </si>
  <si>
    <t>Назва КЕКВ</t>
  </si>
  <si>
    <t>% виконання</t>
  </si>
  <si>
    <t>Порівняльний аналіз</t>
  </si>
  <si>
    <t>Продукти харчування</t>
  </si>
  <si>
    <t>Оплата природного газу</t>
  </si>
  <si>
    <t>Нарахування на оплату праці</t>
  </si>
  <si>
    <t>Використання товарів і послуг</t>
  </si>
  <si>
    <t>Оплата послуг (крім комунальних)</t>
  </si>
  <si>
    <t>Оплата комунальних послуг та енергоносіїв</t>
  </si>
  <si>
    <t>Інші виплати населенню</t>
  </si>
  <si>
    <t>Крім того бюджет розвитку</t>
  </si>
  <si>
    <t>Предмети, матеріали, обладнання та інвентар</t>
  </si>
  <si>
    <t>Медикаменти та перев'язувальні матеріали</t>
  </si>
  <si>
    <t>Оплата водопостачання та водовідведення</t>
  </si>
  <si>
    <t>Інші поточні видатки</t>
  </si>
  <si>
    <t>Придбання обладнання і предметів довгострокового користування</t>
  </si>
  <si>
    <t>Капітальний ремонт інших об'єктів</t>
  </si>
  <si>
    <t>Стипендії</t>
  </si>
  <si>
    <t xml:space="preserve">Виконано </t>
  </si>
  <si>
    <t>Окремі заходи по реалізації регіональних програм</t>
  </si>
  <si>
    <t>Оплата інших енергоносіїв</t>
  </si>
  <si>
    <t>Уточнений план</t>
  </si>
  <si>
    <t>Виконано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</si>
  <si>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тис.грн</t>
  </si>
  <si>
    <t xml:space="preserve"> виконання загального фонду  бюджету Павлоградської міської територіальної громади по галузі "Освіта"</t>
  </si>
  <si>
    <t>2022 рік</t>
  </si>
  <si>
    <t>2023 рік</t>
  </si>
  <si>
    <t>Відхилення 2023 року від 2022 року</t>
  </si>
  <si>
    <t>за І півріччя 2022-2023 років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</si>
</sst>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0.000000"/>
    <numFmt numFmtId="197" formatCode="0.00000"/>
    <numFmt numFmtId="198" formatCode="0.0000"/>
    <numFmt numFmtId="199" formatCode="0.000"/>
    <numFmt numFmtId="200" formatCode="0.0"/>
    <numFmt numFmtId="201" formatCode="0.0000000"/>
    <numFmt numFmtId="202" formatCode="_-* #,##0.0\ _г_р_н_._-;\-* #,##0.0\ _г_р_н_._-;_-* &quot;-&quot;??\ _г_р_н_._-;_-@_-"/>
    <numFmt numFmtId="203" formatCode="#,##0.0"/>
    <numFmt numFmtId="204" formatCode="#,##0.000"/>
  </numFmts>
  <fonts count="49">
    <font>
      <sz val="10"/>
      <name val="Arial Cyr"/>
      <family val="0"/>
    </font>
    <font>
      <b/>
      <sz val="10"/>
      <name val="Arial Cyr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b/>
      <sz val="20"/>
      <name val="Times New Roman"/>
      <family val="1"/>
    </font>
    <font>
      <sz val="18"/>
      <name val="Times New Roman Cyr"/>
      <family val="0"/>
    </font>
    <font>
      <b/>
      <sz val="18"/>
      <name val="Times New Roman"/>
      <family val="1"/>
    </font>
    <font>
      <b/>
      <sz val="18"/>
      <name val="Times New Roman Cyr"/>
      <family val="0"/>
    </font>
    <font>
      <b/>
      <sz val="18"/>
      <color indexed="10"/>
      <name val="Times New Roman"/>
      <family val="1"/>
    </font>
    <font>
      <sz val="16"/>
      <name val="Times New Roman"/>
      <family val="1"/>
    </font>
    <font>
      <sz val="16"/>
      <name val="Arial Cyr"/>
      <family val="0"/>
    </font>
    <font>
      <b/>
      <i/>
      <sz val="18"/>
      <name val="Times New Roman"/>
      <family val="1"/>
    </font>
    <font>
      <b/>
      <i/>
      <sz val="18"/>
      <name val="Arial Cyr"/>
      <family val="0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0" fillId="0" borderId="0" xfId="0" applyFont="1" applyAlignment="1">
      <alignment horizontal="justify" vertical="center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 vertical="justify"/>
    </xf>
    <xf numFmtId="0" fontId="5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justify" vertical="center" wrapText="1"/>
    </xf>
    <xf numFmtId="0" fontId="8" fillId="0" borderId="10" xfId="0" applyFont="1" applyBorder="1" applyAlignment="1">
      <alignment horizontal="justify" vertical="center"/>
    </xf>
    <xf numFmtId="0" fontId="8" fillId="0" borderId="10" xfId="0" applyFont="1" applyBorder="1" applyAlignment="1">
      <alignment horizontal="justify" vertical="center" wrapText="1"/>
    </xf>
    <xf numFmtId="0" fontId="8" fillId="0" borderId="0" xfId="0" applyFont="1" applyAlignment="1">
      <alignment horizontal="center"/>
    </xf>
    <xf numFmtId="0" fontId="5" fillId="0" borderId="0" xfId="0" applyFont="1" applyAlignment="1">
      <alignment horizontal="justify" vertical="center"/>
    </xf>
    <xf numFmtId="203" fontId="0" fillId="0" borderId="0" xfId="0" applyNumberFormat="1" applyAlignment="1">
      <alignment horizontal="justify" vertical="center"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10" fillId="0" borderId="10" xfId="0" applyNumberFormat="1" applyFont="1" applyFill="1" applyBorder="1" applyAlignment="1">
      <alignment horizontal="center" vertical="center"/>
    </xf>
    <xf numFmtId="3" fontId="5" fillId="33" borderId="10" xfId="0" applyNumberFormat="1" applyFont="1" applyFill="1" applyBorder="1" applyAlignment="1">
      <alignment horizontal="center" vertical="center"/>
    </xf>
    <xf numFmtId="3" fontId="10" fillId="33" borderId="10" xfId="0" applyNumberFormat="1" applyFont="1" applyFill="1" applyBorder="1" applyAlignment="1">
      <alignment horizontal="center" vertical="center"/>
    </xf>
    <xf numFmtId="203" fontId="5" fillId="0" borderId="10" xfId="0" applyNumberFormat="1" applyFont="1" applyFill="1" applyBorder="1" applyAlignment="1">
      <alignment horizontal="center" vertical="center"/>
    </xf>
    <xf numFmtId="203" fontId="8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5" fillId="0" borderId="11" xfId="0" applyFont="1" applyBorder="1" applyAlignment="1">
      <alignment horizontal="right"/>
    </xf>
    <xf numFmtId="0" fontId="5" fillId="0" borderId="10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4"/>
  <sheetViews>
    <sheetView tabSelected="1" view="pageBreakPreview" zoomScale="90" zoomScaleNormal="75" zoomScaleSheetLayoutView="90" zoomScalePageLayoutView="0" workbookViewId="0" topLeftCell="A1">
      <selection activeCell="I12" sqref="I12"/>
    </sheetView>
  </sheetViews>
  <sheetFormatPr defaultColWidth="9.00390625" defaultRowHeight="12.75"/>
  <cols>
    <col min="1" max="1" width="10.375" style="0" customWidth="1"/>
    <col min="2" max="2" width="80.875" style="0" customWidth="1"/>
    <col min="3" max="3" width="18.875" style="0" customWidth="1"/>
    <col min="4" max="4" width="17.125" style="0" customWidth="1"/>
    <col min="5" max="5" width="17.875" style="0" customWidth="1"/>
    <col min="6" max="6" width="19.875" style="0" customWidth="1"/>
    <col min="7" max="8" width="18.125" style="0" customWidth="1"/>
    <col min="9" max="9" width="22.375" style="0" customWidth="1"/>
  </cols>
  <sheetData>
    <row r="1" spans="1:9" s="5" customFormat="1" ht="22.5">
      <c r="A1" s="29"/>
      <c r="B1" s="29"/>
      <c r="C1" s="29"/>
      <c r="D1" s="29"/>
      <c r="E1" s="29"/>
      <c r="F1" s="29"/>
      <c r="G1" s="29"/>
      <c r="H1" s="29"/>
      <c r="I1" s="14">
        <v>7</v>
      </c>
    </row>
    <row r="2" spans="1:9" s="5" customFormat="1" ht="22.5" customHeight="1">
      <c r="A2" s="30" t="s">
        <v>8</v>
      </c>
      <c r="B2" s="30"/>
      <c r="C2" s="30"/>
      <c r="D2" s="30"/>
      <c r="E2" s="30"/>
      <c r="F2" s="30"/>
      <c r="G2" s="30"/>
      <c r="H2" s="30"/>
      <c r="I2" s="30"/>
    </row>
    <row r="3" spans="1:9" s="5" customFormat="1" ht="25.5">
      <c r="A3" s="30" t="s">
        <v>30</v>
      </c>
      <c r="B3" s="30"/>
      <c r="C3" s="30"/>
      <c r="D3" s="30"/>
      <c r="E3" s="30"/>
      <c r="F3" s="30"/>
      <c r="G3" s="30"/>
      <c r="H3" s="30"/>
      <c r="I3" s="30"/>
    </row>
    <row r="4" spans="1:9" s="5" customFormat="1" ht="25.5">
      <c r="A4" s="30" t="s">
        <v>34</v>
      </c>
      <c r="B4" s="30"/>
      <c r="C4" s="30"/>
      <c r="D4" s="30"/>
      <c r="E4" s="30"/>
      <c r="F4" s="30"/>
      <c r="G4" s="30"/>
      <c r="H4" s="30"/>
      <c r="I4" s="30"/>
    </row>
    <row r="5" spans="1:9" s="6" customFormat="1" ht="23.25">
      <c r="A5" s="32" t="s">
        <v>29</v>
      </c>
      <c r="B5" s="32"/>
      <c r="C5" s="32"/>
      <c r="D5" s="32"/>
      <c r="E5" s="32"/>
      <c r="F5" s="32"/>
      <c r="G5" s="32"/>
      <c r="H5" s="32"/>
      <c r="I5" s="32"/>
    </row>
    <row r="6" spans="1:9" s="5" customFormat="1" ht="23.25" customHeight="1">
      <c r="A6" s="33" t="s">
        <v>0</v>
      </c>
      <c r="B6" s="33" t="s">
        <v>6</v>
      </c>
      <c r="C6" s="33" t="s">
        <v>31</v>
      </c>
      <c r="D6" s="33"/>
      <c r="E6" s="33"/>
      <c r="F6" s="33" t="s">
        <v>32</v>
      </c>
      <c r="G6" s="33"/>
      <c r="H6" s="33"/>
      <c r="I6" s="34" t="s">
        <v>33</v>
      </c>
    </row>
    <row r="7" spans="1:9" s="7" customFormat="1" ht="66" customHeight="1">
      <c r="A7" s="33"/>
      <c r="B7" s="33"/>
      <c r="C7" s="21" t="s">
        <v>27</v>
      </c>
      <c r="D7" s="21" t="s">
        <v>24</v>
      </c>
      <c r="E7" s="21" t="s">
        <v>7</v>
      </c>
      <c r="F7" s="8" t="s">
        <v>27</v>
      </c>
      <c r="G7" s="8" t="s">
        <v>28</v>
      </c>
      <c r="H7" s="8" t="s">
        <v>7</v>
      </c>
      <c r="I7" s="35"/>
    </row>
    <row r="8" spans="1:9" s="1" customFormat="1" ht="23.25">
      <c r="A8" s="8">
        <v>2111</v>
      </c>
      <c r="B8" s="9" t="s">
        <v>1</v>
      </c>
      <c r="C8" s="27">
        <v>188651.8952</v>
      </c>
      <c r="D8" s="27">
        <v>164007.60234</v>
      </c>
      <c r="E8" s="22">
        <f>D8/C8*100</f>
        <v>86.93663117782451</v>
      </c>
      <c r="F8" s="27">
        <v>175402.416</v>
      </c>
      <c r="G8" s="27">
        <v>163643.52965</v>
      </c>
      <c r="H8" s="22">
        <f>G8/F8*100</f>
        <v>93.29605223339684</v>
      </c>
      <c r="I8" s="27">
        <f>G8-D8</f>
        <v>-364.0726900000009</v>
      </c>
    </row>
    <row r="9" spans="1:9" s="1" customFormat="1" ht="23.25">
      <c r="A9" s="8">
        <v>2120</v>
      </c>
      <c r="B9" s="9" t="s">
        <v>11</v>
      </c>
      <c r="C9" s="27">
        <v>42043.5275</v>
      </c>
      <c r="D9" s="27">
        <v>37176.67303</v>
      </c>
      <c r="E9" s="22">
        <f aca="true" t="shared" si="0" ref="E9:E22">D9/C9*100</f>
        <v>88.42424801296704</v>
      </c>
      <c r="F9" s="27">
        <v>39584.47852</v>
      </c>
      <c r="G9" s="27">
        <v>36771.18256</v>
      </c>
      <c r="H9" s="22">
        <f aca="true" t="shared" si="1" ref="H9:H26">G9/F9*100</f>
        <v>92.89293161060948</v>
      </c>
      <c r="I9" s="27">
        <f>G9-D9</f>
        <v>-405.490469999997</v>
      </c>
    </row>
    <row r="10" spans="1:9" s="2" customFormat="1" ht="22.5">
      <c r="A10" s="10">
        <v>2200</v>
      </c>
      <c r="B10" s="11" t="s">
        <v>12</v>
      </c>
      <c r="C10" s="28">
        <f>C11+C12+C13+C14+C15+C16+C22</f>
        <v>55517.99888</v>
      </c>
      <c r="D10" s="28">
        <f>D11+D12+D13+D14+D15+D16+D22</f>
        <v>34928.868030000005</v>
      </c>
      <c r="E10" s="23">
        <f t="shared" si="0"/>
        <v>62.914493920246294</v>
      </c>
      <c r="F10" s="28">
        <f>F11+F12+F13+F14+F15+F16+F22</f>
        <v>70358.69099999999</v>
      </c>
      <c r="G10" s="28">
        <f>G11+G12+G13+G14+G15+G16+G22</f>
        <v>32697.052000000003</v>
      </c>
      <c r="H10" s="23">
        <f t="shared" si="1"/>
        <v>46.471944738141886</v>
      </c>
      <c r="I10" s="28">
        <f>I11+I12+I13+I14+I15+I16+I22</f>
        <v>-2231.8160299999977</v>
      </c>
    </row>
    <row r="11" spans="1:9" s="1" customFormat="1" ht="31.5" customHeight="1">
      <c r="A11" s="8">
        <v>2210</v>
      </c>
      <c r="B11" s="9" t="s">
        <v>17</v>
      </c>
      <c r="C11" s="27">
        <v>2170.522</v>
      </c>
      <c r="D11" s="27">
        <v>344.48114</v>
      </c>
      <c r="E11" s="22">
        <f t="shared" si="0"/>
        <v>15.870889122524442</v>
      </c>
      <c r="F11" s="27">
        <v>4596.412</v>
      </c>
      <c r="G11" s="27">
        <v>2050.53192</v>
      </c>
      <c r="H11" s="22">
        <f t="shared" si="1"/>
        <v>44.61157790032747</v>
      </c>
      <c r="I11" s="27">
        <f>G11-D11</f>
        <v>1706.05078</v>
      </c>
    </row>
    <row r="12" spans="1:9" s="1" customFormat="1" ht="29.25" customHeight="1">
      <c r="A12" s="8">
        <v>2220</v>
      </c>
      <c r="B12" s="9" t="s">
        <v>18</v>
      </c>
      <c r="C12" s="27">
        <v>205.739</v>
      </c>
      <c r="D12" s="27">
        <v>133.35229</v>
      </c>
      <c r="E12" s="22">
        <f t="shared" si="0"/>
        <v>64.81624290970599</v>
      </c>
      <c r="F12" s="27">
        <v>189.965</v>
      </c>
      <c r="G12" s="27">
        <v>0</v>
      </c>
      <c r="H12" s="22">
        <f t="shared" si="1"/>
        <v>0</v>
      </c>
      <c r="I12" s="27">
        <f>G12-D12</f>
        <v>-133.35229</v>
      </c>
    </row>
    <row r="13" spans="1:9" s="1" customFormat="1" ht="23.25">
      <c r="A13" s="8">
        <v>2230</v>
      </c>
      <c r="B13" s="9" t="s">
        <v>9</v>
      </c>
      <c r="C13" s="27">
        <v>3543.22509</v>
      </c>
      <c r="D13" s="27">
        <v>1728.39968</v>
      </c>
      <c r="E13" s="22">
        <f t="shared" si="0"/>
        <v>48.78040869822357</v>
      </c>
      <c r="F13" s="27">
        <v>4608.471</v>
      </c>
      <c r="G13" s="27">
        <v>0</v>
      </c>
      <c r="H13" s="22">
        <f t="shared" si="1"/>
        <v>0</v>
      </c>
      <c r="I13" s="27">
        <f>G13-D13</f>
        <v>-1728.39968</v>
      </c>
    </row>
    <row r="14" spans="1:9" s="1" customFormat="1" ht="23.25">
      <c r="A14" s="8">
        <v>2240</v>
      </c>
      <c r="B14" s="9" t="s">
        <v>13</v>
      </c>
      <c r="C14" s="27">
        <v>6970.81484</v>
      </c>
      <c r="D14" s="27">
        <v>1336.8913</v>
      </c>
      <c r="E14" s="22">
        <f t="shared" si="0"/>
        <v>19.17840784306358</v>
      </c>
      <c r="F14" s="27">
        <v>21317.508</v>
      </c>
      <c r="G14" s="27">
        <v>7842.8052</v>
      </c>
      <c r="H14" s="22">
        <f t="shared" si="1"/>
        <v>36.790440984002444</v>
      </c>
      <c r="I14" s="27">
        <f>G14-D14</f>
        <v>6505.9139</v>
      </c>
    </row>
    <row r="15" spans="1:9" s="1" customFormat="1" ht="23.25">
      <c r="A15" s="8">
        <v>2250</v>
      </c>
      <c r="B15" s="9" t="s">
        <v>2</v>
      </c>
      <c r="C15" s="27">
        <v>294.866</v>
      </c>
      <c r="D15" s="22">
        <v>47.00274</v>
      </c>
      <c r="E15" s="22">
        <f t="shared" si="0"/>
        <v>15.940372915154683</v>
      </c>
      <c r="F15" s="27">
        <v>472.613</v>
      </c>
      <c r="G15" s="27">
        <v>28.35908</v>
      </c>
      <c r="H15" s="22">
        <f t="shared" si="1"/>
        <v>6.000486656101292</v>
      </c>
      <c r="I15" s="22">
        <f>G15-D15</f>
        <v>-18.643660000000004</v>
      </c>
    </row>
    <row r="16" spans="1:9" s="2" customFormat="1" ht="35.25" customHeight="1">
      <c r="A16" s="10">
        <v>2270</v>
      </c>
      <c r="B16" s="11" t="s">
        <v>14</v>
      </c>
      <c r="C16" s="28">
        <f>SUM(C17:C21)</f>
        <v>41855.56095</v>
      </c>
      <c r="D16" s="28">
        <f>SUM(D17:D21)</f>
        <v>31312.90888</v>
      </c>
      <c r="E16" s="23">
        <f t="shared" si="0"/>
        <v>74.81182468777784</v>
      </c>
      <c r="F16" s="28">
        <f>SUM(F17:F21)</f>
        <v>38557.361999999994</v>
      </c>
      <c r="G16" s="28">
        <f>SUM(G17:G21)</f>
        <v>22768.3558</v>
      </c>
      <c r="H16" s="23">
        <f t="shared" si="1"/>
        <v>59.05060569237077</v>
      </c>
      <c r="I16" s="23">
        <f>SUM(I17:I21)</f>
        <v>-8544.553079999998</v>
      </c>
    </row>
    <row r="17" spans="1:9" s="1" customFormat="1" ht="23.25">
      <c r="A17" s="8">
        <v>2271</v>
      </c>
      <c r="B17" s="9" t="s">
        <v>3</v>
      </c>
      <c r="C17" s="27">
        <v>33299.71041</v>
      </c>
      <c r="D17" s="27">
        <v>27144.1433</v>
      </c>
      <c r="E17" s="22">
        <f t="shared" si="0"/>
        <v>81.51465272757608</v>
      </c>
      <c r="F17" s="27">
        <v>27727.583</v>
      </c>
      <c r="G17" s="27">
        <v>20901.34112</v>
      </c>
      <c r="H17" s="22">
        <f t="shared" si="1"/>
        <v>75.38104248033449</v>
      </c>
      <c r="I17" s="27">
        <f aca="true" t="shared" si="2" ref="I17:I22">G17-D17</f>
        <v>-6242.802179999999</v>
      </c>
    </row>
    <row r="18" spans="1:9" s="1" customFormat="1" ht="33.75" customHeight="1">
      <c r="A18" s="8">
        <v>2272</v>
      </c>
      <c r="B18" s="9" t="s">
        <v>19</v>
      </c>
      <c r="C18" s="27">
        <v>1403.422</v>
      </c>
      <c r="D18" s="27">
        <v>608.48457</v>
      </c>
      <c r="E18" s="22">
        <f t="shared" si="0"/>
        <v>43.357206171771566</v>
      </c>
      <c r="F18" s="27">
        <v>1274.842</v>
      </c>
      <c r="G18" s="27">
        <v>282.21844</v>
      </c>
      <c r="H18" s="22">
        <f t="shared" si="1"/>
        <v>22.137522924409453</v>
      </c>
      <c r="I18" s="27">
        <f t="shared" si="2"/>
        <v>-326.26613</v>
      </c>
    </row>
    <row r="19" spans="1:9" s="1" customFormat="1" ht="23.25">
      <c r="A19" s="8">
        <v>2273</v>
      </c>
      <c r="B19" s="9" t="s">
        <v>4</v>
      </c>
      <c r="C19" s="27">
        <v>6512.243</v>
      </c>
      <c r="D19" s="27">
        <v>3481.21465</v>
      </c>
      <c r="E19" s="22">
        <f t="shared" si="0"/>
        <v>53.45646116092412</v>
      </c>
      <c r="F19" s="27">
        <v>7445.752</v>
      </c>
      <c r="G19" s="27">
        <v>1397.82717</v>
      </c>
      <c r="H19" s="22">
        <f t="shared" si="1"/>
        <v>18.77348547198456</v>
      </c>
      <c r="I19" s="27">
        <f t="shared" si="2"/>
        <v>-2083.38748</v>
      </c>
    </row>
    <row r="20" spans="1:9" s="1" customFormat="1" ht="41.25" customHeight="1" hidden="1">
      <c r="A20" s="8">
        <v>2274</v>
      </c>
      <c r="B20" s="9" t="s">
        <v>10</v>
      </c>
      <c r="C20" s="27">
        <v>0</v>
      </c>
      <c r="D20" s="27"/>
      <c r="E20" s="22" t="e">
        <f t="shared" si="0"/>
        <v>#DIV/0!</v>
      </c>
      <c r="F20" s="27"/>
      <c r="G20" s="27"/>
      <c r="H20" s="22" t="e">
        <f t="shared" si="1"/>
        <v>#DIV/0!</v>
      </c>
      <c r="I20" s="27">
        <f t="shared" si="2"/>
        <v>0</v>
      </c>
    </row>
    <row r="21" spans="1:9" s="1" customFormat="1" ht="23.25">
      <c r="A21" s="8">
        <v>2275</v>
      </c>
      <c r="B21" s="9" t="s">
        <v>26</v>
      </c>
      <c r="C21" s="27">
        <v>640.18554</v>
      </c>
      <c r="D21" s="27">
        <v>79.06636</v>
      </c>
      <c r="E21" s="22">
        <f t="shared" si="0"/>
        <v>12.35053825176995</v>
      </c>
      <c r="F21" s="27">
        <v>2109.185</v>
      </c>
      <c r="G21" s="27">
        <v>186.96907</v>
      </c>
      <c r="H21" s="22">
        <f t="shared" si="1"/>
        <v>8.864517337265342</v>
      </c>
      <c r="I21" s="22">
        <f t="shared" si="2"/>
        <v>107.90270999999998</v>
      </c>
    </row>
    <row r="22" spans="1:9" s="1" customFormat="1" ht="28.5" customHeight="1">
      <c r="A22" s="8">
        <v>2282</v>
      </c>
      <c r="B22" s="9" t="s">
        <v>25</v>
      </c>
      <c r="C22" s="27">
        <v>477.271</v>
      </c>
      <c r="D22" s="27">
        <v>25.832</v>
      </c>
      <c r="E22" s="22">
        <f t="shared" si="0"/>
        <v>5.4124386354922045</v>
      </c>
      <c r="F22" s="27">
        <v>616.36</v>
      </c>
      <c r="G22" s="27">
        <v>7</v>
      </c>
      <c r="H22" s="22">
        <f t="shared" si="1"/>
        <v>1.1356999156337204</v>
      </c>
      <c r="I22" s="27">
        <f t="shared" si="2"/>
        <v>-18.832</v>
      </c>
    </row>
    <row r="23" spans="1:9" s="1" customFormat="1" ht="23.25" customHeight="1" hidden="1">
      <c r="A23" s="8">
        <v>2720</v>
      </c>
      <c r="B23" s="9" t="s">
        <v>23</v>
      </c>
      <c r="C23" s="27"/>
      <c r="D23" s="27"/>
      <c r="E23" s="22"/>
      <c r="F23" s="27"/>
      <c r="G23" s="27"/>
      <c r="H23" s="22"/>
      <c r="I23" s="27"/>
    </row>
    <row r="24" spans="1:9" s="1" customFormat="1" ht="23.25">
      <c r="A24" s="8">
        <v>2730</v>
      </c>
      <c r="B24" s="9" t="s">
        <v>15</v>
      </c>
      <c r="C24" s="27">
        <v>74.912</v>
      </c>
      <c r="D24" s="27">
        <v>43.44</v>
      </c>
      <c r="E24" s="22">
        <f>D24/C24*100</f>
        <v>57.98803929944467</v>
      </c>
      <c r="F24" s="27">
        <v>57.548</v>
      </c>
      <c r="G24" s="27">
        <v>18.1</v>
      </c>
      <c r="H24" s="22">
        <f t="shared" si="1"/>
        <v>31.452005282546747</v>
      </c>
      <c r="I24" s="27">
        <f>G24-D24</f>
        <v>-25.339999999999996</v>
      </c>
    </row>
    <row r="25" spans="1:9" s="1" customFormat="1" ht="23.25">
      <c r="A25" s="8">
        <v>2800</v>
      </c>
      <c r="B25" s="9" t="s">
        <v>20</v>
      </c>
      <c r="C25" s="27">
        <v>109.151</v>
      </c>
      <c r="D25" s="27">
        <v>34.59815</v>
      </c>
      <c r="E25" s="22">
        <f>D25/C25*100</f>
        <v>31.697510787807715</v>
      </c>
      <c r="F25" s="27">
        <v>165.5031</v>
      </c>
      <c r="G25" s="27">
        <v>14.90248</v>
      </c>
      <c r="H25" s="22">
        <f t="shared" si="1"/>
        <v>9.004350975903172</v>
      </c>
      <c r="I25" s="27">
        <f>G25-D25</f>
        <v>-19.695669999999996</v>
      </c>
    </row>
    <row r="26" spans="1:9" s="1" customFormat="1" ht="22.5">
      <c r="A26" s="12"/>
      <c r="B26" s="12" t="s">
        <v>5</v>
      </c>
      <c r="C26" s="28">
        <f>C8+C9+C10+C24+C25+C23</f>
        <v>286397.48458</v>
      </c>
      <c r="D26" s="28">
        <f>D8+D9+D10+D24+D25+D23</f>
        <v>236191.18155000004</v>
      </c>
      <c r="E26" s="23">
        <f>D26/C26*100</f>
        <v>82.46971229386769</v>
      </c>
      <c r="F26" s="28">
        <f>F8+F9+F10+F24+F25+F23</f>
        <v>285568.63661999995</v>
      </c>
      <c r="G26" s="28">
        <f>G8+G9+G10+G24+G25+G23</f>
        <v>233144.76669000002</v>
      </c>
      <c r="H26" s="23">
        <f t="shared" si="1"/>
        <v>81.64228727969197</v>
      </c>
      <c r="I26" s="28">
        <f>I8+I9+I10+I24+I25+I23</f>
        <v>-3046.4148599999958</v>
      </c>
    </row>
    <row r="27" spans="1:9" s="1" customFormat="1" ht="23.25" hidden="1">
      <c r="A27" s="10"/>
      <c r="B27" s="13" t="s">
        <v>16</v>
      </c>
      <c r="C27" s="26"/>
      <c r="D27" s="26"/>
      <c r="E27" s="22"/>
      <c r="F27" s="24"/>
      <c r="G27" s="24"/>
      <c r="H27" s="22"/>
      <c r="I27" s="22"/>
    </row>
    <row r="28" spans="1:9" s="1" customFormat="1" ht="46.5" hidden="1">
      <c r="A28" s="8">
        <v>3110</v>
      </c>
      <c r="B28" s="9" t="s">
        <v>21</v>
      </c>
      <c r="C28" s="25">
        <v>0</v>
      </c>
      <c r="D28" s="25">
        <v>0</v>
      </c>
      <c r="E28" s="22" t="e">
        <f>D28/C28*100</f>
        <v>#DIV/0!</v>
      </c>
      <c r="F28" s="22"/>
      <c r="G28" s="22"/>
      <c r="H28" s="22" t="e">
        <f>G28/F28*100</f>
        <v>#DIV/0!</v>
      </c>
      <c r="I28" s="22">
        <f>G28-D28</f>
        <v>0</v>
      </c>
    </row>
    <row r="29" spans="1:9" s="1" customFormat="1" ht="27" customHeight="1" hidden="1">
      <c r="A29" s="8">
        <v>3132</v>
      </c>
      <c r="B29" s="9" t="s">
        <v>22</v>
      </c>
      <c r="C29" s="25">
        <v>0</v>
      </c>
      <c r="D29" s="25">
        <v>0</v>
      </c>
      <c r="E29" s="22" t="e">
        <f>D29/C29*100</f>
        <v>#DIV/0!</v>
      </c>
      <c r="F29" s="22"/>
      <c r="G29" s="22"/>
      <c r="H29" s="22" t="e">
        <f>G29/F29*100</f>
        <v>#DIV/0!</v>
      </c>
      <c r="I29" s="22">
        <f>G29-D29</f>
        <v>0</v>
      </c>
    </row>
    <row r="30" spans="1:10" s="20" customFormat="1" ht="35.25" customHeight="1">
      <c r="A30" s="36"/>
      <c r="B30" s="36"/>
      <c r="C30" s="36"/>
      <c r="D30" s="36"/>
      <c r="E30" s="36"/>
      <c r="F30" s="36"/>
      <c r="G30" s="36"/>
      <c r="H30" s="36"/>
      <c r="I30" s="36"/>
      <c r="J30" s="19"/>
    </row>
    <row r="31" spans="1:10" s="18" customFormat="1" ht="29.25" customHeight="1">
      <c r="A31" s="17"/>
      <c r="B31" s="17"/>
      <c r="C31" s="17"/>
      <c r="D31" s="17"/>
      <c r="E31" s="17"/>
      <c r="F31" s="17"/>
      <c r="G31" s="17"/>
      <c r="H31" s="17"/>
      <c r="I31" s="17"/>
      <c r="J31" s="17"/>
    </row>
    <row r="32" spans="1:2" s="15" customFormat="1" ht="23.25">
      <c r="A32" s="31"/>
      <c r="B32" s="31"/>
    </row>
    <row r="33" spans="6:9" s="1" customFormat="1" ht="12.75">
      <c r="F33" s="3"/>
      <c r="I33" s="16"/>
    </row>
    <row r="34" s="1" customFormat="1" ht="12.75">
      <c r="F34" s="3"/>
    </row>
    <row r="35" s="1" customFormat="1" ht="12.75">
      <c r="F35" s="3"/>
    </row>
    <row r="36" s="1" customFormat="1" ht="12.75">
      <c r="F36" s="3"/>
    </row>
    <row r="37" s="1" customFormat="1" ht="12.75">
      <c r="F37" s="3"/>
    </row>
    <row r="38" ht="12.75">
      <c r="F38" s="4"/>
    </row>
    <row r="39" ht="12.75">
      <c r="F39" s="4"/>
    </row>
    <row r="40" ht="12.75">
      <c r="F40" s="4"/>
    </row>
    <row r="41" ht="12.75">
      <c r="F41" s="4"/>
    </row>
    <row r="42" ht="12.75">
      <c r="F42" s="4"/>
    </row>
    <row r="43" ht="12.75">
      <c r="F43" s="4"/>
    </row>
    <row r="44" ht="12.75">
      <c r="F44" s="4"/>
    </row>
    <row r="45" ht="12.75">
      <c r="F45" s="4"/>
    </row>
    <row r="46" ht="12.75">
      <c r="F46" s="4"/>
    </row>
    <row r="47" ht="12.75">
      <c r="F47" s="4"/>
    </row>
    <row r="48" ht="12.75">
      <c r="F48" s="4"/>
    </row>
    <row r="49" ht="12.75">
      <c r="F49" s="4"/>
    </row>
    <row r="50" ht="12.75">
      <c r="F50" s="4"/>
    </row>
    <row r="51" ht="12.75">
      <c r="F51" s="4"/>
    </row>
    <row r="52" ht="12.75">
      <c r="F52" s="4"/>
    </row>
    <row r="53" ht="12.75">
      <c r="F53" s="4"/>
    </row>
    <row r="54" ht="12.75">
      <c r="F54" s="4"/>
    </row>
  </sheetData>
  <sheetProtection/>
  <mergeCells count="12">
    <mergeCell ref="A30:I30"/>
    <mergeCell ref="F6:H6"/>
    <mergeCell ref="A1:H1"/>
    <mergeCell ref="A2:I2"/>
    <mergeCell ref="A3:I3"/>
    <mergeCell ref="A4:I4"/>
    <mergeCell ref="A32:B32"/>
    <mergeCell ref="A5:I5"/>
    <mergeCell ref="A6:A7"/>
    <mergeCell ref="B6:B7"/>
    <mergeCell ref="I6:I7"/>
    <mergeCell ref="C6:E6"/>
  </mergeCells>
  <printOptions/>
  <pageMargins left="0" right="0" top="0" bottom="0.1968503937007874" header="0.1968503937007874" footer="0.1968503937007874"/>
  <pageSetup horizontalDpi="240" verticalDpi="24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Oreh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SWG</dc:creator>
  <cp:keywords/>
  <dc:description/>
  <cp:lastModifiedBy>Ponomarenko</cp:lastModifiedBy>
  <cp:lastPrinted>2023-04-07T07:06:41Z</cp:lastPrinted>
  <dcterms:created xsi:type="dcterms:W3CDTF">2001-12-07T05:58:10Z</dcterms:created>
  <dcterms:modified xsi:type="dcterms:W3CDTF">2023-07-13T12:08:22Z</dcterms:modified>
  <cp:category/>
  <cp:version/>
  <cp:contentType/>
  <cp:contentStatus/>
</cp:coreProperties>
</file>