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72" windowWidth="19320" windowHeight="12600"/>
  </bookViews>
  <sheets>
    <sheet name="Лист1" sheetId="1" r:id="rId1"/>
    <sheet name="Лист2" sheetId="2" r:id="rId2"/>
    <sheet name="Лист3" sheetId="3" r:id="rId3"/>
  </sheets>
  <definedNames>
    <definedName name="_xlnm.Print_Titles" localSheetId="0">Лист1!$7:$8</definedName>
  </definedNames>
  <calcPr calcId="125725"/>
</workbook>
</file>

<file path=xl/calcChain.xml><?xml version="1.0" encoding="utf-8"?>
<calcChain xmlns="http://schemas.openxmlformats.org/spreadsheetml/2006/main">
  <c r="H61" i="1"/>
  <c r="H43"/>
  <c r="H40"/>
  <c r="H50"/>
  <c r="H53" l="1"/>
  <c r="E32"/>
  <c r="E33"/>
  <c r="E34"/>
  <c r="E31"/>
  <c r="F30"/>
  <c r="G30"/>
  <c r="H30"/>
  <c r="I30"/>
  <c r="J30"/>
  <c r="E43"/>
  <c r="E42"/>
  <c r="E41"/>
  <c r="J40"/>
  <c r="I40"/>
  <c r="G40"/>
  <c r="F40"/>
  <c r="G53"/>
  <c r="I53"/>
  <c r="I50" s="1"/>
  <c r="J53"/>
  <c r="J50" s="1"/>
  <c r="F53"/>
  <c r="F50" s="1"/>
  <c r="E47"/>
  <c r="E54"/>
  <c r="E52"/>
  <c r="E51"/>
  <c r="G50"/>
  <c r="E63"/>
  <c r="E62"/>
  <c r="E60"/>
  <c r="E59"/>
  <c r="E58"/>
  <c r="E57"/>
  <c r="J56"/>
  <c r="I56"/>
  <c r="H56"/>
  <c r="G56"/>
  <c r="F56"/>
  <c r="E14"/>
  <c r="E15"/>
  <c r="E16"/>
  <c r="E19"/>
  <c r="E20"/>
  <c r="E22"/>
  <c r="E26"/>
  <c r="E27"/>
  <c r="E29"/>
  <c r="J28"/>
  <c r="J25" s="1"/>
  <c r="G28"/>
  <c r="G25" s="1"/>
  <c r="I28"/>
  <c r="I25" s="1"/>
  <c r="F28"/>
  <c r="F18"/>
  <c r="G18"/>
  <c r="I18"/>
  <c r="J18"/>
  <c r="E21"/>
  <c r="G17"/>
  <c r="G13" s="1"/>
  <c r="H17"/>
  <c r="H13" s="1"/>
  <c r="I17"/>
  <c r="I13" s="1"/>
  <c r="J17"/>
  <c r="J13" s="1"/>
  <c r="F17"/>
  <c r="F13" s="1"/>
  <c r="E12"/>
  <c r="F64" l="1"/>
  <c r="E30"/>
  <c r="J65"/>
  <c r="H65"/>
  <c r="J64"/>
  <c r="H64"/>
  <c r="G64"/>
  <c r="F65"/>
  <c r="I65"/>
  <c r="G65"/>
  <c r="I64"/>
  <c r="E28"/>
  <c r="E25" s="1"/>
  <c r="E44"/>
  <c r="E40" s="1"/>
  <c r="E53"/>
  <c r="E50" s="1"/>
  <c r="E56"/>
  <c r="F25"/>
  <c r="E18"/>
  <c r="E17"/>
  <c r="E13" s="1"/>
  <c r="F61" l="1"/>
  <c r="E65"/>
  <c r="I61"/>
  <c r="J61"/>
  <c r="G61"/>
  <c r="E64"/>
  <c r="E61" l="1"/>
</calcChain>
</file>

<file path=xl/sharedStrings.xml><?xml version="1.0" encoding="utf-8"?>
<sst xmlns="http://schemas.openxmlformats.org/spreadsheetml/2006/main" count="211" uniqueCount="76">
  <si>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</si>
  <si>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</si>
  <si>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</si>
  <si>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</si>
  <si>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</si>
  <si>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</si>
  <si>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</si>
  <si>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</si>
  <si>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</si>
  <si>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</si>
  <si>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</si>
  <si>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</si>
  <si>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</si>
  <si>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</si>
  <si>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</si>
  <si>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</si>
  <si>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</si>
  <si>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</si>
  <si>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</si>
  <si>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</si>
  <si>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</si>
  <si>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</si>
  <si>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</si>
  <si>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</si>
  <si>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</si>
  <si>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</si>
  <si>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</si>
  <si>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</si>
  <si>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</si>
  <si>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</si>
  <si>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</si>
  <si>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</si>
  <si>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</si>
  <si>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</si>
  <si>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</si>
  <si>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</si>
  <si>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</si>
  <si>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</si>
  <si>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</si>
  <si>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</si>
  <si>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</si>
  <si>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</si>
  <si>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</si>
  <si>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</si>
  <si>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</si>
  <si>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</si>
  <si>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</si>
  <si>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</si>
  <si>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</si>
  <si>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</si>
  <si>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</si>
  <si>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</si>
  <si>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</si>
  <si>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</si>
  <si>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</si>
  <si>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</si>
  <si>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</si>
  <si>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Виконавчий комітет Павлоградської міської ради,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</si>
  <si>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 xml:space="preserve">Сектор взаємодії з правоохоронними органами та мобілізаційної роботи виконавчого комітету Павлоградської міської ради,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</si>
  <si>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</si>
  <si>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</si>
  <si>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</si>
  <si>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</si>
  <si>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</si>
  <si>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</si>
  <si>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</si>
  <si>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r>
      <t>Сектор взаємодії з правоохоронними органами та мобілізаційної роботи виконавчого комітету Павлоградської міської ради,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</si>
  <si>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t xml:space="preserve">Сектор взаємодії з правоохоронними органами та мобілізаційної роботи виконавчого комітету Павлоградської міської ради,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</si>
  <si>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</si>
  <si>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</si>
  <si>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</si>
  <si>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Сектор взаємодії з правоохоронними органами та мобілізаційної роботи виконавчого комітету Павлоградської міської ради,Управління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</si>
  <si>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Додаток 2
до рішення міської ради 
від __.__.2023 р. № ____-43/VIII</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</si>
  <si>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</si>
  <si>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</si>
  <si>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спеціальних автомобілів для здачи практичних іспитів).</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</si>
</sst>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82">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Fill="1" applyBorder="1" applyAlignment="1">
      <alignment vertical="center" wrapText="1"/>
    </xf>
    <xf numFmtId="0" fontId="6" fillId="0" borderId="1" xfId="0" applyFont="1" applyFill="1" applyBorder="1" applyAlignment="1">
      <alignment vertical="center" wrapText="1"/>
    </xf>
    <xf numFmtId="0" fontId="16" fillId="0" borderId="0" xfId="0" applyFont="1" applyAlignment="1">
      <alignment horizontal="center"/>
    </xf>
    <xf numFmtId="0" fontId="6" fillId="0" borderId="1" xfId="0" applyFont="1" applyFill="1" applyBorder="1" applyAlignment="1">
      <alignment vertical="center"/>
    </xf>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3" fillId="0" borderId="1" xfId="0" applyFont="1" applyFill="1" applyBorder="1" applyAlignment="1">
      <alignment vertical="top" wrapText="1"/>
    </xf>
    <xf numFmtId="0" fontId="8" fillId="0" borderId="1" xfId="0"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vertical="top" wrapText="1"/>
    </xf>
    <xf numFmtId="0" fontId="11"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1" xfId="0" applyFont="1" applyFill="1" applyBorder="1" applyAlignment="1">
      <alignment horizontal="left" vertical="top" wrapText="1"/>
    </xf>
    <xf numFmtId="164" fontId="9" fillId="2" borderId="1" xfId="1" applyNumberFormat="1" applyFont="1" applyFill="1" applyBorder="1" applyAlignment="1">
      <alignment horizontal="center" vertical="center" wrapText="1"/>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vertical="top" wrapText="1"/>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top" wrapText="1" shrinkToFit="1"/>
    </xf>
    <xf numFmtId="0" fontId="2" fillId="0" borderId="1" xfId="0" applyFont="1" applyFill="1" applyBorder="1" applyAlignment="1">
      <alignment horizontal="center" vertical="center" wrapText="1"/>
    </xf>
    <xf numFmtId="0" fontId="3" fillId="0" borderId="2" xfId="0" applyFont="1" applyBorder="1"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11" fillId="0" borderId="0" xfId="0" applyFont="1" applyAlignment="1">
      <alignment horizontal="center" vertical="center"/>
    </xf>
    <xf numFmtId="0" fontId="3" fillId="0" borderId="1" xfId="0" applyFont="1"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Border="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7" fillId="2" borderId="1" xfId="0" applyFont="1" applyFill="1" applyBorder="1" applyAlignment="1">
      <alignment horizontal="center" vertical="center"/>
    </xf>
    <xf numFmtId="0" fontId="5" fillId="2" borderId="1" xfId="0" applyFont="1" applyFill="1" applyBorder="1" applyAlignment="1">
      <alignment horizontal="right" vertical="top" wrapText="1"/>
    </xf>
    <xf numFmtId="0" fontId="11" fillId="0" borderId="5" xfId="0" applyFont="1" applyBorder="1" applyAlignment="1">
      <alignment horizontal="center" vertical="center"/>
    </xf>
    <xf numFmtId="0" fontId="5" fillId="2" borderId="2" xfId="0" applyFont="1" applyFill="1" applyBorder="1" applyAlignment="1">
      <alignment horizontal="right" vertical="top" wrapText="1"/>
    </xf>
    <xf numFmtId="0" fontId="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D330"/>
  <sheetViews>
    <sheetView tabSelected="1" topLeftCell="A56" zoomScale="96" zoomScaleNormal="96" workbookViewId="0">
      <selection activeCell="O24" sqref="O24"/>
    </sheetView>
  </sheetViews>
  <sheetFormatPr defaultRowHeight="14.4"/>
  <cols>
    <col min="1" max="1" width="14.6640625" customWidth="1"/>
    <col min="2" max="2" width="33" customWidth="1"/>
    <col min="3" max="3" width="27.6640625" customWidth="1"/>
    <col min="4" max="4" width="15" style="28" customWidth="1"/>
    <col min="5" max="5" width="10.88671875" style="23" customWidth="1"/>
    <col min="6" max="6" width="9.5546875" style="23" customWidth="1"/>
    <col min="7" max="7" width="11" style="23" customWidth="1"/>
    <col min="8" max="9" width="11.33203125" style="23" customWidth="1"/>
    <col min="10" max="10" width="11.44140625" style="23" customWidth="1"/>
    <col min="11" max="11" width="14.88671875" style="13" customWidth="1"/>
  </cols>
  <sheetData>
    <row r="1" spans="1:56" ht="64.5" customHeight="1">
      <c r="A1" s="1"/>
      <c r="B1" s="1"/>
      <c r="C1" s="1"/>
      <c r="D1" s="24"/>
      <c r="E1" s="16"/>
      <c r="F1" s="16"/>
      <c r="G1" s="16"/>
      <c r="H1" s="16"/>
      <c r="I1" s="75" t="s">
        <v>72</v>
      </c>
      <c r="J1" s="75"/>
      <c r="K1" s="7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customHeight="1">
      <c r="A2" s="1"/>
      <c r="B2" s="1"/>
      <c r="C2" s="1"/>
      <c r="D2" s="24"/>
      <c r="E2" s="16"/>
      <c r="F2" s="16"/>
      <c r="G2" s="16"/>
      <c r="H2" s="16"/>
      <c r="I2" s="39"/>
      <c r="J2" s="39"/>
      <c r="K2" s="39"/>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customHeight="1">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60.75" customHeight="1">
      <c r="A4" s="1"/>
      <c r="B4" s="76" t="s">
        <v>29</v>
      </c>
      <c r="C4" s="77"/>
      <c r="D4" s="77"/>
      <c r="E4" s="77"/>
      <c r="F4" s="77"/>
      <c r="G4" s="77"/>
      <c r="H4" s="77"/>
      <c r="I4" s="77"/>
      <c r="J4" s="77"/>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60.75" customHeight="1">
      <c r="A5" s="1"/>
      <c r="B5" s="40"/>
      <c r="C5" s="41"/>
      <c r="D5" s="41"/>
      <c r="E5" s="41"/>
      <c r="F5" s="41"/>
      <c r="G5" s="41"/>
      <c r="H5" s="41"/>
      <c r="I5" s="41"/>
      <c r="J5" s="41"/>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customHeight="1">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c r="A7" s="74" t="s">
        <v>0</v>
      </c>
      <c r="B7" s="74" t="s">
        <v>1</v>
      </c>
      <c r="C7" s="74" t="s">
        <v>2</v>
      </c>
      <c r="D7" s="74" t="s">
        <v>3</v>
      </c>
      <c r="E7" s="73" t="s">
        <v>5</v>
      </c>
      <c r="F7" s="73"/>
      <c r="G7" s="73"/>
      <c r="H7" s="73"/>
      <c r="I7" s="73"/>
      <c r="J7" s="73"/>
      <c r="K7" s="74"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30" customHeight="1">
      <c r="A8" s="74"/>
      <c r="B8" s="74"/>
      <c r="C8" s="74"/>
      <c r="D8" s="74"/>
      <c r="E8" s="2" t="s">
        <v>4</v>
      </c>
      <c r="F8" s="2">
        <v>2021</v>
      </c>
      <c r="G8" s="2">
        <v>2022</v>
      </c>
      <c r="H8" s="2">
        <v>2023</v>
      </c>
      <c r="I8" s="2">
        <v>2024</v>
      </c>
      <c r="J8" s="2">
        <v>2025</v>
      </c>
      <c r="K8" s="74"/>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214.8" customHeight="1">
      <c r="A9" s="78" t="s">
        <v>51</v>
      </c>
      <c r="B9" s="14" t="s">
        <v>7</v>
      </c>
      <c r="C9" s="38" t="s">
        <v>58</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71.6" customHeight="1">
      <c r="A10" s="79"/>
      <c r="B10" s="14" t="s">
        <v>11</v>
      </c>
      <c r="C10" s="38" t="s">
        <v>59</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53.2" customHeight="1">
      <c r="A11" s="80"/>
      <c r="B11" s="3" t="s">
        <v>16</v>
      </c>
      <c r="C11" s="38" t="s">
        <v>60</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c r="A12" s="80"/>
      <c r="B12" s="3" t="s">
        <v>17</v>
      </c>
      <c r="C12" s="38" t="s">
        <v>61</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3.25" customHeight="1">
      <c r="A13" s="70" t="s">
        <v>30</v>
      </c>
      <c r="B13" s="70"/>
      <c r="C13" s="70"/>
      <c r="D13" s="5" t="s">
        <v>49</v>
      </c>
      <c r="E13" s="18">
        <f>E14+E15+E16+E17</f>
        <v>25000</v>
      </c>
      <c r="F13" s="18">
        <f t="shared" ref="F13:J13" si="0">F14+F15+F16+F17</f>
        <v>5000</v>
      </c>
      <c r="G13" s="18">
        <f t="shared" si="0"/>
        <v>5000</v>
      </c>
      <c r="H13" s="18">
        <f t="shared" si="0"/>
        <v>5000</v>
      </c>
      <c r="I13" s="18">
        <f t="shared" si="0"/>
        <v>5000</v>
      </c>
      <c r="J13" s="18">
        <f t="shared" si="0"/>
        <v>5000</v>
      </c>
      <c r="K13" s="69"/>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c r="A14" s="70"/>
      <c r="B14" s="70"/>
      <c r="C14" s="70"/>
      <c r="D14" s="6" t="s">
        <v>18</v>
      </c>
      <c r="E14" s="19">
        <f t="shared" ref="E14:E16" si="1">F14+G14+H14+I14+J14</f>
        <v>0</v>
      </c>
      <c r="F14" s="20"/>
      <c r="G14" s="21"/>
      <c r="H14" s="21"/>
      <c r="I14" s="21"/>
      <c r="J14" s="21"/>
      <c r="K14" s="69"/>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c r="A15" s="70"/>
      <c r="B15" s="70"/>
      <c r="C15" s="70"/>
      <c r="D15" s="6" t="s">
        <v>19</v>
      </c>
      <c r="E15" s="19">
        <f t="shared" si="1"/>
        <v>0</v>
      </c>
      <c r="F15" s="20"/>
      <c r="G15" s="21"/>
      <c r="H15" s="21"/>
      <c r="I15" s="21"/>
      <c r="J15" s="21"/>
      <c r="K15" s="69"/>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c r="A16" s="70"/>
      <c r="B16" s="70"/>
      <c r="C16" s="70"/>
      <c r="D16" s="6" t="s">
        <v>20</v>
      </c>
      <c r="E16" s="19">
        <f t="shared" si="1"/>
        <v>0</v>
      </c>
      <c r="F16" s="20"/>
      <c r="G16" s="21"/>
      <c r="H16" s="21"/>
      <c r="I16" s="21"/>
      <c r="J16" s="21"/>
      <c r="K16" s="69"/>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c r="A17" s="70"/>
      <c r="B17" s="70"/>
      <c r="C17" s="70"/>
      <c r="D17" s="7" t="s">
        <v>21</v>
      </c>
      <c r="E17" s="19">
        <f>F17+G17+H17+I17+J17</f>
        <v>25000</v>
      </c>
      <c r="F17" s="22">
        <f>F12</f>
        <v>5000</v>
      </c>
      <c r="G17" s="22">
        <f t="shared" ref="G17:J17" si="2">G12</f>
        <v>5000</v>
      </c>
      <c r="H17" s="22">
        <f t="shared" si="2"/>
        <v>5000</v>
      </c>
      <c r="I17" s="22">
        <f t="shared" si="2"/>
        <v>5000</v>
      </c>
      <c r="J17" s="22">
        <f t="shared" si="2"/>
        <v>5000</v>
      </c>
      <c r="K17" s="69"/>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 customHeight="1">
      <c r="A18" s="78" t="s">
        <v>22</v>
      </c>
      <c r="B18" s="59" t="s">
        <v>23</v>
      </c>
      <c r="C18" s="59" t="s">
        <v>59</v>
      </c>
      <c r="D18" s="26" t="s">
        <v>49</v>
      </c>
      <c r="E18" s="9">
        <f>E19+E20+E21+E22</f>
        <v>5825666.25</v>
      </c>
      <c r="F18" s="9">
        <f t="shared" ref="F18:J18" si="3">F19+F20+F21+F22</f>
        <v>993461.05</v>
      </c>
      <c r="G18" s="9">
        <f t="shared" si="3"/>
        <v>861433.2</v>
      </c>
      <c r="H18" s="44">
        <v>1600772</v>
      </c>
      <c r="I18" s="9">
        <f t="shared" si="3"/>
        <v>1130000</v>
      </c>
      <c r="J18" s="9">
        <f t="shared" si="3"/>
        <v>1240000</v>
      </c>
      <c r="K18" s="73"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 customHeight="1">
      <c r="A19" s="81"/>
      <c r="B19" s="59"/>
      <c r="C19" s="59"/>
      <c r="D19" s="27" t="s">
        <v>18</v>
      </c>
      <c r="E19" s="9">
        <f t="shared" ref="E19:E20" si="4">F19+G19+H19+I19+J19</f>
        <v>0</v>
      </c>
      <c r="F19" s="9"/>
      <c r="G19" s="9"/>
      <c r="H19" s="9"/>
      <c r="I19" s="9"/>
      <c r="J19" s="9"/>
      <c r="K19" s="73"/>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7.9" customHeight="1">
      <c r="A20" s="81"/>
      <c r="B20" s="59"/>
      <c r="C20" s="59"/>
      <c r="D20" s="27" t="s">
        <v>19</v>
      </c>
      <c r="E20" s="9">
        <f t="shared" si="4"/>
        <v>25000</v>
      </c>
      <c r="F20" s="9"/>
      <c r="G20" s="9">
        <v>25000</v>
      </c>
      <c r="H20" s="9"/>
      <c r="I20" s="9"/>
      <c r="J20" s="9"/>
      <c r="K20" s="73"/>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7.9" customHeight="1">
      <c r="A21" s="81"/>
      <c r="B21" s="59"/>
      <c r="C21" s="59"/>
      <c r="D21" s="27" t="s">
        <v>20</v>
      </c>
      <c r="E21" s="9">
        <f>F21+G21+H21+I21+J21</f>
        <v>5800666.25</v>
      </c>
      <c r="F21" s="2">
        <v>993461.05</v>
      </c>
      <c r="G21" s="31">
        <v>836433.2</v>
      </c>
      <c r="H21" s="44">
        <v>1600772</v>
      </c>
      <c r="I21" s="2">
        <v>1130000</v>
      </c>
      <c r="J21" s="2">
        <v>1240000</v>
      </c>
      <c r="K21" s="73"/>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 customHeight="1">
      <c r="A22" s="81"/>
      <c r="B22" s="59"/>
      <c r="C22" s="59"/>
      <c r="D22" s="29" t="s">
        <v>21</v>
      </c>
      <c r="E22" s="9">
        <f>F22+G22+H22+I22+J22</f>
        <v>0</v>
      </c>
      <c r="F22" s="9"/>
      <c r="G22" s="9"/>
      <c r="H22" s="9"/>
      <c r="I22" s="9"/>
      <c r="J22" s="9"/>
      <c r="K22" s="73"/>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130.5" customHeight="1">
      <c r="A23" s="81"/>
      <c r="B23" s="3" t="s">
        <v>24</v>
      </c>
      <c r="C23" s="38" t="s">
        <v>62</v>
      </c>
      <c r="D23" s="8" t="s">
        <v>27</v>
      </c>
      <c r="E23" s="2" t="s">
        <v>8</v>
      </c>
      <c r="F23" s="2" t="s">
        <v>8</v>
      </c>
      <c r="G23" s="2" t="s">
        <v>8</v>
      </c>
      <c r="H23" s="2" t="s">
        <v>8</v>
      </c>
      <c r="I23" s="2" t="s">
        <v>8</v>
      </c>
      <c r="J23" s="2" t="s">
        <v>8</v>
      </c>
      <c r="K23" s="2" t="s">
        <v>26</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132">
      <c r="A24" s="79"/>
      <c r="B24" s="3" t="s">
        <v>25</v>
      </c>
      <c r="C24" s="38" t="s">
        <v>62</v>
      </c>
      <c r="D24" s="8" t="s">
        <v>27</v>
      </c>
      <c r="E24" s="2" t="s">
        <v>8</v>
      </c>
      <c r="F24" s="2" t="s">
        <v>8</v>
      </c>
      <c r="G24" s="2" t="s">
        <v>8</v>
      </c>
      <c r="H24" s="2" t="s">
        <v>8</v>
      </c>
      <c r="I24" s="2" t="s">
        <v>8</v>
      </c>
      <c r="J24" s="2" t="s">
        <v>8</v>
      </c>
      <c r="K24" s="2" t="s">
        <v>26</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2.8">
      <c r="A25" s="70" t="s">
        <v>30</v>
      </c>
      <c r="B25" s="70"/>
      <c r="C25" s="70"/>
      <c r="D25" s="5" t="s">
        <v>49</v>
      </c>
      <c r="E25" s="18">
        <f>E26+E27+E28+E29</f>
        <v>5825666.25</v>
      </c>
      <c r="F25" s="18">
        <f t="shared" ref="F25:J25" si="5">F26+F27+F28+F29</f>
        <v>993461.05</v>
      </c>
      <c r="G25" s="18">
        <f t="shared" si="5"/>
        <v>861433.2</v>
      </c>
      <c r="H25" s="43">
        <v>1600772</v>
      </c>
      <c r="I25" s="18">
        <f t="shared" si="5"/>
        <v>1130000</v>
      </c>
      <c r="J25" s="18">
        <f t="shared" si="5"/>
        <v>1240000</v>
      </c>
      <c r="K25" s="69"/>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4" customHeight="1">
      <c r="A26" s="70"/>
      <c r="B26" s="70"/>
      <c r="C26" s="70"/>
      <c r="D26" s="6" t="s">
        <v>18</v>
      </c>
      <c r="E26" s="19">
        <f t="shared" ref="E26:E27" si="6">F26+G26+H26+I26+J26</f>
        <v>0</v>
      </c>
      <c r="F26" s="20"/>
      <c r="G26" s="21"/>
      <c r="H26" s="21"/>
      <c r="I26" s="21"/>
      <c r="J26" s="21"/>
      <c r="K26" s="69"/>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15" customHeight="1">
      <c r="A27" s="70"/>
      <c r="B27" s="70"/>
      <c r="C27" s="70"/>
      <c r="D27" s="6" t="s">
        <v>19</v>
      </c>
      <c r="E27" s="19">
        <f t="shared" si="6"/>
        <v>25000</v>
      </c>
      <c r="F27" s="20"/>
      <c r="G27" s="21">
        <v>25000</v>
      </c>
      <c r="H27" s="21"/>
      <c r="I27" s="21"/>
      <c r="J27" s="21"/>
      <c r="K27" s="69"/>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15" customHeight="1">
      <c r="A28" s="70"/>
      <c r="B28" s="70"/>
      <c r="C28" s="70"/>
      <c r="D28" s="6" t="s">
        <v>20</v>
      </c>
      <c r="E28" s="19">
        <f>F28+G28+H28+I28+J28</f>
        <v>5800666.25</v>
      </c>
      <c r="F28" s="20">
        <f>F21</f>
        <v>993461.05</v>
      </c>
      <c r="G28" s="20">
        <f t="shared" ref="G28:I28" si="7">G21</f>
        <v>836433.2</v>
      </c>
      <c r="H28" s="22">
        <v>1600772</v>
      </c>
      <c r="I28" s="22">
        <f t="shared" si="7"/>
        <v>1130000</v>
      </c>
      <c r="J28" s="22">
        <f>J21</f>
        <v>1240000</v>
      </c>
      <c r="K28" s="69"/>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15" customHeight="1">
      <c r="A29" s="72"/>
      <c r="B29" s="70"/>
      <c r="C29" s="70"/>
      <c r="D29" s="7" t="s">
        <v>21</v>
      </c>
      <c r="E29" s="19">
        <f>F29+G29+H29+I29+J29</f>
        <v>0</v>
      </c>
      <c r="F29" s="20"/>
      <c r="G29" s="20"/>
      <c r="H29" s="20"/>
      <c r="I29" s="20"/>
      <c r="J29" s="20"/>
      <c r="K29" s="69"/>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3.1" customHeight="1">
      <c r="A30" s="54" t="s">
        <v>73</v>
      </c>
      <c r="B30" s="59" t="s">
        <v>40</v>
      </c>
      <c r="C30" s="59" t="s">
        <v>62</v>
      </c>
      <c r="D30" s="26" t="s">
        <v>49</v>
      </c>
      <c r="E30" s="9">
        <f>E31+E32+E33+E34</f>
        <v>0</v>
      </c>
      <c r="F30" s="9">
        <f t="shared" ref="F30:J30" si="8">F31+F32+F33+F34</f>
        <v>0</v>
      </c>
      <c r="G30" s="9">
        <f t="shared" si="8"/>
        <v>0</v>
      </c>
      <c r="H30" s="9">
        <f t="shared" si="8"/>
        <v>0</v>
      </c>
      <c r="I30" s="9">
        <f t="shared" si="8"/>
        <v>0</v>
      </c>
      <c r="J30" s="9">
        <f t="shared" si="8"/>
        <v>0</v>
      </c>
      <c r="K30" s="73" t="s">
        <v>45</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3.1" customHeight="1">
      <c r="A31" s="55"/>
      <c r="B31" s="59"/>
      <c r="C31" s="59"/>
      <c r="D31" s="27" t="s">
        <v>18</v>
      </c>
      <c r="E31" s="9">
        <f>F31+G31+H31+I31+J31</f>
        <v>0</v>
      </c>
      <c r="F31" s="9"/>
      <c r="G31" s="9"/>
      <c r="H31" s="9"/>
      <c r="I31" s="9"/>
      <c r="J31" s="9"/>
      <c r="K31" s="73"/>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3.1" customHeight="1">
      <c r="A32" s="55"/>
      <c r="B32" s="59"/>
      <c r="C32" s="59"/>
      <c r="D32" s="27" t="s">
        <v>19</v>
      </c>
      <c r="E32" s="9">
        <f t="shared" ref="E32:E34" si="9">F32+G32+H32+I32+J32</f>
        <v>0</v>
      </c>
      <c r="F32" s="9"/>
      <c r="G32" s="9"/>
      <c r="H32" s="9"/>
      <c r="I32" s="9"/>
      <c r="J32" s="9"/>
      <c r="K32" s="73"/>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3.1" customHeight="1">
      <c r="A33" s="55"/>
      <c r="B33" s="59"/>
      <c r="C33" s="59"/>
      <c r="D33" s="27" t="s">
        <v>20</v>
      </c>
      <c r="E33" s="9">
        <f t="shared" si="9"/>
        <v>0</v>
      </c>
      <c r="F33" s="9"/>
      <c r="G33" s="9"/>
      <c r="H33" s="9"/>
      <c r="I33" s="9"/>
      <c r="J33" s="9"/>
      <c r="K33" s="73"/>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11" customHeight="1">
      <c r="A34" s="55"/>
      <c r="B34" s="59"/>
      <c r="C34" s="59"/>
      <c r="D34" s="29" t="s">
        <v>21</v>
      </c>
      <c r="E34" s="9">
        <f t="shared" si="9"/>
        <v>0</v>
      </c>
      <c r="F34" s="9"/>
      <c r="G34" s="9"/>
      <c r="H34" s="9"/>
      <c r="I34" s="9"/>
      <c r="J34" s="9"/>
      <c r="K34" s="73"/>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158.4">
      <c r="A35" s="56"/>
      <c r="B35" s="46" t="s">
        <v>41</v>
      </c>
      <c r="C35" s="38" t="s">
        <v>63</v>
      </c>
      <c r="D35" s="8" t="s">
        <v>27</v>
      </c>
      <c r="E35" s="2" t="s">
        <v>8</v>
      </c>
      <c r="F35" s="2" t="s">
        <v>8</v>
      </c>
      <c r="G35" s="2" t="s">
        <v>8</v>
      </c>
      <c r="H35" s="2" t="s">
        <v>8</v>
      </c>
      <c r="I35" s="2" t="s">
        <v>8</v>
      </c>
      <c r="J35" s="2" t="s">
        <v>8</v>
      </c>
      <c r="K35" s="2"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157.5" customHeight="1">
      <c r="A36" s="56"/>
      <c r="B36" s="3" t="s">
        <v>42</v>
      </c>
      <c r="C36" s="38" t="s">
        <v>64</v>
      </c>
      <c r="D36" s="8" t="s">
        <v>27</v>
      </c>
      <c r="E36" s="2" t="s">
        <v>8</v>
      </c>
      <c r="F36" s="2" t="s">
        <v>8</v>
      </c>
      <c r="G36" s="2" t="s">
        <v>8</v>
      </c>
      <c r="H36" s="2" t="s">
        <v>8</v>
      </c>
      <c r="I36" s="2" t="s">
        <v>8</v>
      </c>
      <c r="J36" s="2" t="s">
        <v>8</v>
      </c>
      <c r="K36" s="2" t="s">
        <v>45</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158.4">
      <c r="A37" s="56"/>
      <c r="B37" s="3" t="s">
        <v>43</v>
      </c>
      <c r="C37" s="38" t="s">
        <v>66</v>
      </c>
      <c r="D37" s="8" t="s">
        <v>27</v>
      </c>
      <c r="E37" s="2" t="s">
        <v>8</v>
      </c>
      <c r="F37" s="2" t="s">
        <v>8</v>
      </c>
      <c r="G37" s="2" t="s">
        <v>8</v>
      </c>
      <c r="H37" s="2" t="s">
        <v>8</v>
      </c>
      <c r="I37" s="2" t="s">
        <v>8</v>
      </c>
      <c r="J37" s="2" t="s">
        <v>8</v>
      </c>
      <c r="K37" s="2" t="s">
        <v>46</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132">
      <c r="A38" s="56"/>
      <c r="B38" s="49" t="s">
        <v>44</v>
      </c>
      <c r="C38" s="46" t="s">
        <v>65</v>
      </c>
      <c r="D38" s="47" t="s">
        <v>27</v>
      </c>
      <c r="E38" s="48" t="s">
        <v>8</v>
      </c>
      <c r="F38" s="48" t="s">
        <v>8</v>
      </c>
      <c r="G38" s="48" t="s">
        <v>8</v>
      </c>
      <c r="H38" s="48" t="s">
        <v>8</v>
      </c>
      <c r="I38" s="48" t="s">
        <v>8</v>
      </c>
      <c r="J38" s="48" t="s">
        <v>8</v>
      </c>
      <c r="K38" s="48" t="s">
        <v>47</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137.4" customHeight="1">
      <c r="A39" s="57"/>
      <c r="B39" s="34" t="s">
        <v>75</v>
      </c>
      <c r="C39" s="34" t="s">
        <v>65</v>
      </c>
      <c r="D39" s="35" t="s">
        <v>27</v>
      </c>
      <c r="E39" s="37" t="s">
        <v>8</v>
      </c>
      <c r="F39" s="37" t="s">
        <v>8</v>
      </c>
      <c r="G39" s="37" t="s">
        <v>8</v>
      </c>
      <c r="H39" s="50">
        <v>500000</v>
      </c>
      <c r="I39" s="37" t="s">
        <v>8</v>
      </c>
      <c r="J39" s="37" t="s">
        <v>8</v>
      </c>
      <c r="K39" s="37" t="s">
        <v>74</v>
      </c>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2.8">
      <c r="A40" s="70" t="s">
        <v>30</v>
      </c>
      <c r="B40" s="70"/>
      <c r="C40" s="70"/>
      <c r="D40" s="5" t="s">
        <v>48</v>
      </c>
      <c r="E40" s="18">
        <f>E41+E42+E43+E44</f>
        <v>500000</v>
      </c>
      <c r="F40" s="18">
        <f t="shared" ref="F40" si="10">F41+F42+F43+F44</f>
        <v>0</v>
      </c>
      <c r="G40" s="18">
        <f t="shared" ref="G40" si="11">G41+G42+G43+G44</f>
        <v>0</v>
      </c>
      <c r="H40" s="18">
        <f>SUM(H39)</f>
        <v>500000</v>
      </c>
      <c r="I40" s="18">
        <f t="shared" ref="I40" si="12">I41+I42+I43+I44</f>
        <v>0</v>
      </c>
      <c r="J40" s="18">
        <f t="shared" ref="J40" si="13">J41+J42+J43+J44</f>
        <v>0</v>
      </c>
      <c r="K40" s="69"/>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1.75" customHeight="1">
      <c r="A41" s="70"/>
      <c r="B41" s="70"/>
      <c r="C41" s="70"/>
      <c r="D41" s="6" t="s">
        <v>18</v>
      </c>
      <c r="E41" s="19">
        <f t="shared" ref="E41:E43" si="14">F41+G41+H41+I41+J41</f>
        <v>0</v>
      </c>
      <c r="F41" s="20"/>
      <c r="G41" s="21"/>
      <c r="H41" s="21"/>
      <c r="I41" s="21"/>
      <c r="J41" s="21"/>
      <c r="K41" s="69"/>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5" customHeight="1">
      <c r="A42" s="70"/>
      <c r="B42" s="70"/>
      <c r="C42" s="70"/>
      <c r="D42" s="6" t="s">
        <v>19</v>
      </c>
      <c r="E42" s="19">
        <f t="shared" si="14"/>
        <v>0</v>
      </c>
      <c r="F42" s="20"/>
      <c r="G42" s="21"/>
      <c r="H42" s="21"/>
      <c r="I42" s="21"/>
      <c r="J42" s="21"/>
      <c r="K42" s="69"/>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5" customHeight="1">
      <c r="A43" s="70"/>
      <c r="B43" s="70"/>
      <c r="C43" s="70"/>
      <c r="D43" s="6" t="s">
        <v>20</v>
      </c>
      <c r="E43" s="19">
        <f t="shared" si="14"/>
        <v>500000</v>
      </c>
      <c r="F43" s="20"/>
      <c r="G43" s="21"/>
      <c r="H43" s="21">
        <f>SUM(H39)</f>
        <v>500000</v>
      </c>
      <c r="I43" s="21"/>
      <c r="J43" s="21"/>
      <c r="K43" s="69"/>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15" customHeight="1">
      <c r="A44" s="70"/>
      <c r="B44" s="70"/>
      <c r="C44" s="70"/>
      <c r="D44" s="7" t="s">
        <v>21</v>
      </c>
      <c r="E44" s="19">
        <f>F44+G44+H44+I44+J44</f>
        <v>0</v>
      </c>
      <c r="F44" s="22"/>
      <c r="G44" s="22"/>
      <c r="H44" s="22"/>
      <c r="I44" s="22"/>
      <c r="J44" s="22"/>
      <c r="K44" s="69"/>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34" customHeight="1">
      <c r="A45" s="51" t="s">
        <v>35</v>
      </c>
      <c r="B45" s="14" t="s">
        <v>36</v>
      </c>
      <c r="C45" s="14" t="s">
        <v>67</v>
      </c>
      <c r="D45" s="8" t="s">
        <v>27</v>
      </c>
      <c r="E45" s="10" t="s">
        <v>8</v>
      </c>
      <c r="F45" s="10" t="s">
        <v>8</v>
      </c>
      <c r="G45" s="10" t="s">
        <v>8</v>
      </c>
      <c r="H45" s="2" t="s">
        <v>8</v>
      </c>
      <c r="I45" s="2" t="s">
        <v>8</v>
      </c>
      <c r="J45" s="2" t="s">
        <v>8</v>
      </c>
      <c r="K45" s="32" t="s">
        <v>26</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133.80000000000001" customHeight="1">
      <c r="A46" s="52"/>
      <c r="B46" s="3" t="s">
        <v>37</v>
      </c>
      <c r="C46" s="38" t="s">
        <v>68</v>
      </c>
      <c r="D46" s="8" t="s">
        <v>27</v>
      </c>
      <c r="E46" s="2" t="s">
        <v>8</v>
      </c>
      <c r="F46" s="2" t="s">
        <v>8</v>
      </c>
      <c r="G46" s="2" t="s">
        <v>8</v>
      </c>
      <c r="H46" s="2" t="s">
        <v>8</v>
      </c>
      <c r="I46" s="2" t="s">
        <v>8</v>
      </c>
      <c r="J46" s="2" t="s">
        <v>8</v>
      </c>
      <c r="K46" s="2" t="s">
        <v>39</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37.6">
      <c r="A47" s="52"/>
      <c r="B47" s="45" t="s">
        <v>38</v>
      </c>
      <c r="C47" s="38" t="s">
        <v>69</v>
      </c>
      <c r="D47" s="8" t="s">
        <v>27</v>
      </c>
      <c r="E47" s="30">
        <f>F47+G47+H47+I47+J47</f>
        <v>1599994</v>
      </c>
      <c r="F47" s="2"/>
      <c r="G47" s="30">
        <v>500000</v>
      </c>
      <c r="H47" s="30">
        <v>999994</v>
      </c>
      <c r="I47" s="30">
        <v>100000</v>
      </c>
      <c r="J47" s="2"/>
      <c r="K47" s="32" t="s">
        <v>52</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2.25" customHeight="1">
      <c r="A48" s="52"/>
      <c r="B48" s="34" t="s">
        <v>53</v>
      </c>
      <c r="C48" s="34" t="s">
        <v>70</v>
      </c>
      <c r="D48" s="35" t="s">
        <v>27</v>
      </c>
      <c r="E48" s="36"/>
      <c r="F48" s="37"/>
      <c r="G48" s="36"/>
      <c r="H48" s="36">
        <v>300000</v>
      </c>
      <c r="I48" s="36"/>
      <c r="J48" s="37"/>
      <c r="K48" s="37" t="s">
        <v>54</v>
      </c>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71.6">
      <c r="A49" s="53"/>
      <c r="B49" s="34" t="s">
        <v>56</v>
      </c>
      <c r="C49" s="42" t="s">
        <v>57</v>
      </c>
      <c r="D49" s="35" t="s">
        <v>27</v>
      </c>
      <c r="E49" s="36"/>
      <c r="F49" s="37"/>
      <c r="G49" s="36"/>
      <c r="H49" s="36">
        <v>2000000</v>
      </c>
      <c r="I49" s="36"/>
      <c r="J49" s="37"/>
      <c r="K49" s="37"/>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24" customHeight="1">
      <c r="A50" s="60" t="s">
        <v>30</v>
      </c>
      <c r="B50" s="61"/>
      <c r="C50" s="62"/>
      <c r="D50" s="5" t="s">
        <v>49</v>
      </c>
      <c r="E50" s="18">
        <f>E51+E52+E53+E54</f>
        <v>4199994</v>
      </c>
      <c r="F50" s="18">
        <f t="shared" ref="F50" si="15">F51+F52+F53+F54</f>
        <v>0</v>
      </c>
      <c r="G50" s="18">
        <f t="shared" ref="G50" si="16">G51+G52+G53+G54</f>
        <v>500000</v>
      </c>
      <c r="H50" s="18">
        <f>SUM(H49+H48+H48+H47)</f>
        <v>3599994</v>
      </c>
      <c r="I50" s="18">
        <f t="shared" ref="I50" si="17">I51+I52+I53+I54</f>
        <v>100000</v>
      </c>
      <c r="J50" s="18">
        <f t="shared" ref="J50" si="18">J51+J52+J53+J54</f>
        <v>0</v>
      </c>
      <c r="K50" s="69"/>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27" customHeight="1">
      <c r="A51" s="63"/>
      <c r="B51" s="64"/>
      <c r="C51" s="65"/>
      <c r="D51" s="6" t="s">
        <v>18</v>
      </c>
      <c r="E51" s="19">
        <f t="shared" ref="E51:E52" si="19">F51+G51+H51+I51+J51</f>
        <v>0</v>
      </c>
      <c r="F51" s="20"/>
      <c r="G51" s="21"/>
      <c r="H51" s="21"/>
      <c r="I51" s="21"/>
      <c r="J51" s="21"/>
      <c r="K51" s="69"/>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15" customHeight="1">
      <c r="A52" s="63"/>
      <c r="B52" s="64"/>
      <c r="C52" s="65"/>
      <c r="D52" s="6" t="s">
        <v>19</v>
      </c>
      <c r="E52" s="19">
        <f t="shared" si="19"/>
        <v>0</v>
      </c>
      <c r="F52" s="20"/>
      <c r="G52" s="21"/>
      <c r="H52" s="21"/>
      <c r="I52" s="21"/>
      <c r="J52" s="21"/>
      <c r="K52" s="69"/>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15" customHeight="1">
      <c r="A53" s="63"/>
      <c r="B53" s="64"/>
      <c r="C53" s="65"/>
      <c r="D53" s="6" t="s">
        <v>20</v>
      </c>
      <c r="E53" s="19">
        <f>F53+G53+H53+I53+J53</f>
        <v>4199994</v>
      </c>
      <c r="F53" s="20">
        <f>F47</f>
        <v>0</v>
      </c>
      <c r="G53" s="20">
        <f>G47</f>
        <v>500000</v>
      </c>
      <c r="H53" s="33">
        <f>SUM(H50)</f>
        <v>3599994</v>
      </c>
      <c r="I53" s="20">
        <f>I47</f>
        <v>100000</v>
      </c>
      <c r="J53" s="20">
        <f>J47</f>
        <v>0</v>
      </c>
      <c r="K53" s="69"/>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5" customHeight="1">
      <c r="A54" s="66"/>
      <c r="B54" s="67"/>
      <c r="C54" s="68"/>
      <c r="D54" s="7" t="s">
        <v>21</v>
      </c>
      <c r="E54" s="19">
        <f>F54+G54+H54+I54+J54</f>
        <v>0</v>
      </c>
      <c r="F54" s="20"/>
      <c r="G54" s="20"/>
      <c r="H54" s="20"/>
      <c r="I54" s="20"/>
      <c r="J54" s="20"/>
      <c r="K54" s="69"/>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329.4" customHeight="1">
      <c r="A55" s="4" t="s">
        <v>31</v>
      </c>
      <c r="B55" s="3" t="s">
        <v>32</v>
      </c>
      <c r="C55" s="38" t="s">
        <v>71</v>
      </c>
      <c r="D55" s="8" t="s">
        <v>27</v>
      </c>
      <c r="E55" s="2" t="s">
        <v>8</v>
      </c>
      <c r="F55" s="10" t="s">
        <v>8</v>
      </c>
      <c r="G55" s="10" t="s">
        <v>8</v>
      </c>
      <c r="H55" s="2" t="s">
        <v>8</v>
      </c>
      <c r="I55" s="10" t="s">
        <v>8</v>
      </c>
      <c r="J55" s="2" t="s">
        <v>8</v>
      </c>
      <c r="K55" s="2" t="s">
        <v>33</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4" customHeight="1">
      <c r="A56" s="60" t="s">
        <v>30</v>
      </c>
      <c r="B56" s="61"/>
      <c r="C56" s="62"/>
      <c r="D56" s="5" t="s">
        <v>48</v>
      </c>
      <c r="E56" s="18">
        <f>E57+E58+E59+E60</f>
        <v>0</v>
      </c>
      <c r="F56" s="18">
        <f t="shared" ref="F56" si="20">F57+F58+F59+F60</f>
        <v>0</v>
      </c>
      <c r="G56" s="18">
        <f t="shared" ref="G56" si="21">G57+G58+G59+G60</f>
        <v>0</v>
      </c>
      <c r="H56" s="18">
        <f t="shared" ref="H56" si="22">H57+H58+H59+H60</f>
        <v>0</v>
      </c>
      <c r="I56" s="18">
        <f t="shared" ref="I56" si="23">I57+I58+I59+I60</f>
        <v>0</v>
      </c>
      <c r="J56" s="18">
        <f t="shared" ref="J56" si="24">J57+J58+J59+J60</f>
        <v>0</v>
      </c>
      <c r="K56" s="69"/>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2.5" customHeight="1">
      <c r="A57" s="63"/>
      <c r="B57" s="64"/>
      <c r="C57" s="65"/>
      <c r="D57" s="6" t="s">
        <v>18</v>
      </c>
      <c r="E57" s="19">
        <f t="shared" ref="E57:E58" si="25">F57+G57+H57+I57+J57</f>
        <v>0</v>
      </c>
      <c r="F57" s="20"/>
      <c r="G57" s="21"/>
      <c r="H57" s="21"/>
      <c r="I57" s="21"/>
      <c r="J57" s="21"/>
      <c r="K57" s="69"/>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c r="A58" s="63"/>
      <c r="B58" s="64"/>
      <c r="C58" s="65"/>
      <c r="D58" s="6" t="s">
        <v>19</v>
      </c>
      <c r="E58" s="19">
        <f t="shared" si="25"/>
        <v>0</v>
      </c>
      <c r="F58" s="20"/>
      <c r="G58" s="21"/>
      <c r="H58" s="21"/>
      <c r="I58" s="21"/>
      <c r="J58" s="21"/>
      <c r="K58" s="69"/>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c r="A59" s="63"/>
      <c r="B59" s="64"/>
      <c r="C59" s="65"/>
      <c r="D59" s="6" t="s">
        <v>20</v>
      </c>
      <c r="E59" s="19">
        <f>F59+G59+H59+I59+J59</f>
        <v>0</v>
      </c>
      <c r="F59" s="20"/>
      <c r="G59" s="20"/>
      <c r="H59" s="22"/>
      <c r="I59" s="22"/>
      <c r="J59" s="22"/>
      <c r="K59" s="69"/>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5" customHeight="1">
      <c r="A60" s="66"/>
      <c r="B60" s="67"/>
      <c r="C60" s="68"/>
      <c r="D60" s="7" t="s">
        <v>21</v>
      </c>
      <c r="E60" s="19">
        <f>F60+G60+H60+I60+J60</f>
        <v>0</v>
      </c>
      <c r="F60" s="20"/>
      <c r="G60" s="20"/>
      <c r="H60" s="20"/>
      <c r="I60" s="20"/>
      <c r="J60" s="20"/>
      <c r="K60" s="69"/>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6.25" customHeight="1">
      <c r="A61" s="60" t="s">
        <v>34</v>
      </c>
      <c r="B61" s="61"/>
      <c r="C61" s="62"/>
      <c r="D61" s="5" t="s">
        <v>49</v>
      </c>
      <c r="E61" s="18">
        <f>E62+E63+E64+E65</f>
        <v>10550660.25</v>
      </c>
      <c r="F61" s="18">
        <f t="shared" ref="F61" si="26">F62+F63+F64+F65</f>
        <v>998461.05</v>
      </c>
      <c r="G61" s="18">
        <f t="shared" ref="G61" si="27">G62+G63+G64+G65</f>
        <v>1366433.2</v>
      </c>
      <c r="H61" s="18">
        <f>SUM(H56+H50+H40+H25+H13)</f>
        <v>5705766</v>
      </c>
      <c r="I61" s="18">
        <f t="shared" ref="I61" si="28">I62+I63+I64+I65</f>
        <v>1235000</v>
      </c>
      <c r="J61" s="18">
        <f t="shared" ref="J61" si="29">J62+J63+J64+J65</f>
        <v>1245000</v>
      </c>
      <c r="K61" s="69"/>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4" customHeight="1">
      <c r="A62" s="63"/>
      <c r="B62" s="64"/>
      <c r="C62" s="65"/>
      <c r="D62" s="6" t="s">
        <v>18</v>
      </c>
      <c r="E62" s="19">
        <f t="shared" ref="E62:E63" si="30">F62+G62+H62+I62+J62</f>
        <v>0</v>
      </c>
      <c r="F62" s="20"/>
      <c r="G62" s="21"/>
      <c r="H62" s="21"/>
      <c r="I62" s="21"/>
      <c r="J62" s="21"/>
      <c r="K62" s="69"/>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c r="A63" s="63"/>
      <c r="B63" s="64"/>
      <c r="C63" s="65"/>
      <c r="D63" s="6" t="s">
        <v>19</v>
      </c>
      <c r="E63" s="19">
        <f t="shared" si="30"/>
        <v>25000</v>
      </c>
      <c r="F63" s="20"/>
      <c r="G63" s="21">
        <v>25000</v>
      </c>
      <c r="H63" s="21"/>
      <c r="I63" s="21"/>
      <c r="J63" s="21"/>
      <c r="K63" s="69"/>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c r="A64" s="63"/>
      <c r="B64" s="64"/>
      <c r="C64" s="65"/>
      <c r="D64" s="6" t="s">
        <v>20</v>
      </c>
      <c r="E64" s="19">
        <f>F64+G64+H64+I64+J64</f>
        <v>10500660.25</v>
      </c>
      <c r="F64" s="20">
        <f>F16+F28+F43+F53+F59</f>
        <v>993461.05</v>
      </c>
      <c r="G64" s="20">
        <f>G16+G28+G43+G53+G59</f>
        <v>1336433.2</v>
      </c>
      <c r="H64" s="20">
        <f>H16+H28+H43+H53+H59</f>
        <v>5700766</v>
      </c>
      <c r="I64" s="20">
        <f>I16+I28+I43+I53+I59</f>
        <v>1230000</v>
      </c>
      <c r="J64" s="20">
        <f>J16+J28+J43+J53+J59</f>
        <v>1240000</v>
      </c>
      <c r="K64" s="69"/>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c r="A65" s="66"/>
      <c r="B65" s="67"/>
      <c r="C65" s="68"/>
      <c r="D65" s="7" t="s">
        <v>21</v>
      </c>
      <c r="E65" s="19">
        <f>F65+G65+H65+I65+J65</f>
        <v>25000</v>
      </c>
      <c r="F65" s="22">
        <f>F17+F29+F44+F60</f>
        <v>5000</v>
      </c>
      <c r="G65" s="22">
        <f>G17+G29+G44+G60</f>
        <v>5000</v>
      </c>
      <c r="H65" s="22">
        <f>H17+H29+H44+H60</f>
        <v>5000</v>
      </c>
      <c r="I65" s="22">
        <f>I17+I29+I44+I60</f>
        <v>5000</v>
      </c>
      <c r="J65" s="22">
        <f>J17+J29+J44+J60</f>
        <v>5000</v>
      </c>
      <c r="K65" s="69"/>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4.75" customHeight="1">
      <c r="A66" s="71" t="s">
        <v>55</v>
      </c>
      <c r="B66" s="71"/>
      <c r="C66" s="71"/>
      <c r="D66" s="71"/>
      <c r="E66" s="71"/>
      <c r="F66" s="71"/>
      <c r="G66" s="71"/>
      <c r="H66" s="71"/>
      <c r="I66" s="71"/>
      <c r="J66" s="71"/>
      <c r="K66" s="7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5.5" customHeight="1">
      <c r="A67" s="58"/>
      <c r="B67" s="58"/>
      <c r="C67" s="58"/>
      <c r="D67" s="58"/>
      <c r="E67" s="58"/>
      <c r="F67" s="58"/>
      <c r="G67" s="58"/>
      <c r="H67" s="58"/>
      <c r="I67" s="58"/>
      <c r="J67" s="58"/>
      <c r="K67" s="58"/>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5.6">
      <c r="A68" s="1"/>
      <c r="B68" s="1"/>
      <c r="C68" s="1"/>
      <c r="D68" s="24"/>
      <c r="E68" s="16"/>
      <c r="F68" s="16"/>
      <c r="G68" s="16"/>
      <c r="H68" s="16"/>
      <c r="I68" s="16"/>
      <c r="J68" s="16"/>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6">
      <c r="A69" s="1"/>
      <c r="B69" s="1"/>
      <c r="C69" s="1"/>
      <c r="D69" s="24"/>
      <c r="E69" s="16"/>
      <c r="F69" s="16"/>
      <c r="G69" s="16"/>
      <c r="H69" s="16"/>
      <c r="I69" s="16"/>
      <c r="J69" s="16"/>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5.6">
      <c r="A70" s="1"/>
      <c r="B70" s="1"/>
      <c r="C70" s="1"/>
      <c r="D70" s="24"/>
      <c r="E70" s="16"/>
      <c r="F70" s="16"/>
      <c r="G70" s="16"/>
      <c r="H70" s="16"/>
      <c r="I70" s="16"/>
      <c r="J70" s="16"/>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6">
      <c r="A71" s="1"/>
      <c r="B71" s="1"/>
      <c r="C71" s="1"/>
      <c r="D71" s="24"/>
      <c r="E71" s="16"/>
      <c r="F71" s="16"/>
      <c r="G71" s="16"/>
      <c r="H71" s="16"/>
      <c r="I71" s="16"/>
      <c r="J71" s="16"/>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6">
      <c r="A72" s="1"/>
      <c r="B72" s="1"/>
      <c r="C72" s="1"/>
      <c r="D72" s="24"/>
      <c r="E72" s="16"/>
      <c r="F72" s="16"/>
      <c r="G72" s="16"/>
      <c r="H72" s="16"/>
      <c r="I72" s="16"/>
      <c r="J72" s="16"/>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6">
      <c r="A73" s="1"/>
      <c r="B73" s="1"/>
      <c r="C73" s="1"/>
      <c r="D73" s="24"/>
      <c r="E73" s="16"/>
      <c r="F73" s="16"/>
      <c r="G73" s="16"/>
      <c r="H73" s="16"/>
      <c r="I73" s="16"/>
      <c r="J73" s="16"/>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15.6">
      <c r="A74" s="1"/>
      <c r="B74" s="1"/>
      <c r="C74" s="1"/>
      <c r="D74" s="24"/>
      <c r="E74" s="16"/>
      <c r="F74" s="16"/>
      <c r="G74" s="16"/>
      <c r="H74" s="16"/>
      <c r="I74" s="16"/>
      <c r="J74" s="16"/>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15.6">
      <c r="A75" s="1"/>
      <c r="B75" s="1"/>
      <c r="C75" s="1"/>
      <c r="D75" s="24"/>
      <c r="E75" s="16"/>
      <c r="F75" s="16"/>
      <c r="G75" s="16"/>
      <c r="H75" s="16"/>
      <c r="I75" s="16"/>
      <c r="J75" s="16"/>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6">
      <c r="A76" s="1"/>
      <c r="B76" s="1"/>
      <c r="C76" s="1"/>
      <c r="D76" s="24"/>
      <c r="E76" s="16"/>
      <c r="F76" s="16"/>
      <c r="G76" s="16"/>
      <c r="H76" s="16"/>
      <c r="I76" s="16"/>
      <c r="J76" s="16"/>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6">
      <c r="A77" s="1"/>
      <c r="B77" s="1"/>
      <c r="C77" s="1"/>
      <c r="D77" s="24"/>
      <c r="E77" s="16"/>
      <c r="F77" s="16"/>
      <c r="G77" s="16"/>
      <c r="H77" s="16"/>
      <c r="I77" s="16"/>
      <c r="J77" s="16"/>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6">
      <c r="A78" s="1"/>
      <c r="B78" s="1"/>
      <c r="C78" s="1"/>
      <c r="D78" s="24"/>
      <c r="E78" s="16"/>
      <c r="F78" s="16"/>
      <c r="G78" s="16"/>
      <c r="H78" s="16"/>
      <c r="I78" s="16"/>
      <c r="J78" s="16"/>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6">
      <c r="A79" s="1"/>
      <c r="B79" s="1"/>
      <c r="C79" s="1"/>
      <c r="D79" s="24"/>
      <c r="E79" s="16"/>
      <c r="F79" s="16"/>
      <c r="G79" s="16"/>
      <c r="H79" s="16"/>
      <c r="I79" s="16"/>
      <c r="J79" s="16"/>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15.6">
      <c r="A80" s="1"/>
      <c r="B80" s="1"/>
      <c r="C80" s="1"/>
      <c r="D80" s="24"/>
      <c r="E80" s="16"/>
      <c r="F80" s="16"/>
      <c r="G80" s="16"/>
      <c r="H80" s="16"/>
      <c r="I80" s="16"/>
      <c r="J80" s="16"/>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6">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6">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6">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6">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6">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6">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6">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6">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6">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6">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6">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6">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6">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6">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6">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6">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6">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6">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6">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6">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6">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6">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6">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6">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6">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6">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6">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6">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6">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6">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6">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6">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6">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6">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6">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6">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6">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6">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6">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6">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6">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6">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6">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6">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6">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6">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6">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6">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6">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6">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6">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6">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6">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6">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6">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6">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6">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6">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6">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6">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6">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6">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6">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6">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6">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6">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6">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6">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6">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6">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6">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6">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6">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6">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6">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6">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6">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6">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6">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6">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6">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6">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6">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6">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6">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6">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6">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6">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6">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6">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6">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6">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6">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6">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6">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6">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6">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6">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6">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6">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6">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6">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6">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6">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6">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6">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6">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6">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6">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6">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6">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6">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6">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6">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6">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6">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6">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6">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6">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6">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6">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6">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6">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6">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6">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6">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6">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6">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6">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6">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6">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6">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6">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6">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6">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6">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6">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6">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6">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6">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6">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6">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6">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6">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6">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6">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6">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6">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6">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6">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6">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6">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6">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6">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6">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6">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6">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6">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6">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6">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6">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6">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6">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6">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6">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6">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6">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6">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6">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6">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6">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6">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6">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6">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6">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6">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6">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6">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6">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6">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6">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6">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6">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6">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6">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6">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6">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6">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6">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6">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6">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6">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6">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6">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6">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6">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6">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6">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6">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6">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6">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6">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6">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6">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6">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6">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6">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6">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6">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6">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6">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6">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6">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6">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6">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6">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6">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6">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6">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6">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6">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6">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6">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6">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6">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6">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6">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6">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6">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6">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6">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6">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6">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6">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6">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6">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6">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6">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6">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6">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6">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6">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6">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6">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6">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6">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6">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6">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6">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6">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sheetData>
  <mergeCells count="33">
    <mergeCell ref="I1:K1"/>
    <mergeCell ref="B4:J4"/>
    <mergeCell ref="A9:A10"/>
    <mergeCell ref="A11:A12"/>
    <mergeCell ref="A18:A24"/>
    <mergeCell ref="B18:B22"/>
    <mergeCell ref="C18:C22"/>
    <mergeCell ref="A13:C17"/>
    <mergeCell ref="K13:K17"/>
    <mergeCell ref="K7:K8"/>
    <mergeCell ref="A7:A8"/>
    <mergeCell ref="B7:B8"/>
    <mergeCell ref="C7:C8"/>
    <mergeCell ref="K18:K22"/>
    <mergeCell ref="A25:C29"/>
    <mergeCell ref="K25:K29"/>
    <mergeCell ref="E7:J7"/>
    <mergeCell ref="K30:K34"/>
    <mergeCell ref="D7:D8"/>
    <mergeCell ref="A45:A49"/>
    <mergeCell ref="A30:A39"/>
    <mergeCell ref="A67:K67"/>
    <mergeCell ref="C30:C34"/>
    <mergeCell ref="A50:C54"/>
    <mergeCell ref="K50:K54"/>
    <mergeCell ref="A40:C44"/>
    <mergeCell ref="K40:K44"/>
    <mergeCell ref="A61:C65"/>
    <mergeCell ref="K61:K65"/>
    <mergeCell ref="A56:C60"/>
    <mergeCell ref="K56:K60"/>
    <mergeCell ref="B30:B34"/>
    <mergeCell ref="A66:K66"/>
  </mergeCells>
  <pageMargins left="0.19685039370078741" right="0.19685039370078741" top="0.59055118110236227" bottom="0.39370078740157483" header="0" footer="0"/>
  <pageSetup paperSize="9" scale="84"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user</cp:lastModifiedBy>
  <cp:lastPrinted>2023-09-04T10:21:31Z</cp:lastPrinted>
  <dcterms:created xsi:type="dcterms:W3CDTF">2022-10-06T06:51:51Z</dcterms:created>
  <dcterms:modified xsi:type="dcterms:W3CDTF">2023-09-07T05:10:46Z</dcterms:modified>
</cp:coreProperties>
</file>