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15480" windowHeight="6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<sst xmlns="http://schemas.openxmlformats.org/spreadsheetml/2006/main" count="58" uniqueCount="30">
  <si>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</si>
  <si>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</si>
  <si>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</si>
  <si>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</si>
  <si>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</si>
  <si>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</si>
  <si>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</si>
  <si>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 xml:space="preserve">Порівняльний аналіз 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</si>
  <si>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</si>
  <si>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</si>
  <si>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</si>
  <si>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</si>
  <si>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</si>
  <si>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</si>
  <si>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</si>
  <si>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</si>
  <si>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2275</t>
  </si>
  <si>
    <t>Оплата інших енергоносіїв та інших комунальних послуг</t>
  </si>
  <si>
    <t>2282</t>
  </si>
  <si>
    <t>Окремі заходи по реалізації програм</t>
  </si>
  <si>
    <t>тис. грн</t>
  </si>
  <si>
    <t xml:space="preserve"> 2022 рік</t>
  </si>
  <si>
    <t>виконання бюджету Павлоградської міської територіальної громади по галузі "Соціальний захист та соціальне забезпечення" (утримання Павлоградського міського центру соціальних служб) за 9 місяців 2022-2023 років</t>
  </si>
  <si>
    <t>2022 рік</t>
  </si>
  <si>
    <t xml:space="preserve"> 2023 рік</t>
  </si>
  <si>
    <t>Відхилення 2023 року до  2022 року</t>
  </si>
  <si>
    <t>Окремі заходи по реалізації державних програм, не віднесені до заходів</t>
  </si>
  <si>
    <t>Інші виплати населенню</t>
  </si>
  <si>
    <t>Інші поточні видатки</t>
  </si>
  <si>
    <t>виконання бюджету Павлоградської міської територіальної громади по галузі "Соціальний захист та соціальне забезпечення" (утримання Центру надання соціально-психологічних послуг) за 9 місяців 2022-2023 років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</si>
</sst>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"/>
    <numFmt numFmtId="202" formatCode="_-* #,##0.0\ _г_р_н_._-;\-* #,##0.0\ _г_р_н_._-;_-* &quot;-&quot;??\ _г_р_н_._-;_-@_-"/>
    <numFmt numFmtId="203" formatCode="#0.00"/>
    <numFmt numFmtId="204" formatCode="#0.0"/>
    <numFmt numFmtId="205" formatCode="#,##0.0"/>
    <numFmt numFmtId="206" formatCode="#,##0.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20" borderId="1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200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5" fillId="0" borderId="10" xfId="105" applyFont="1" applyBorder="1" applyAlignment="1">
      <alignment horizontal="center" vertical="center"/>
      <protection/>
    </xf>
    <xf numFmtId="0" fontId="5" fillId="0" borderId="10" xfId="105" applyFont="1" applyBorder="1" applyAlignment="1">
      <alignment horizontal="justify" vertical="center" wrapText="1"/>
      <protection/>
    </xf>
    <xf numFmtId="0" fontId="28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200" fontId="29" fillId="0" borderId="10" xfId="0" applyNumberFormat="1" applyFont="1" applyBorder="1" applyAlignment="1">
      <alignment horizontal="center" vertical="center"/>
    </xf>
    <xf numFmtId="205" fontId="29" fillId="0" borderId="10" xfId="105" applyNumberFormat="1" applyFont="1" applyBorder="1" applyAlignment="1">
      <alignment horizontal="center" vertical="center"/>
      <protection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105" applyNumberFormat="1" applyFont="1" applyBorder="1" applyAlignment="1">
      <alignment horizontal="center" vertical="center"/>
      <protection/>
    </xf>
    <xf numFmtId="1" fontId="30" fillId="0" borderId="10" xfId="0" applyNumberFormat="1" applyFont="1" applyBorder="1" applyAlignment="1">
      <alignment horizontal="center" vertical="center"/>
    </xf>
    <xf numFmtId="200" fontId="30" fillId="0" borderId="10" xfId="0" applyNumberFormat="1" applyFont="1" applyBorder="1" applyAlignment="1">
      <alignment horizontal="center" vertical="center"/>
    </xf>
    <xf numFmtId="205" fontId="30" fillId="0" borderId="10" xfId="0" applyNumberFormat="1" applyFont="1" applyFill="1" applyBorder="1" applyAlignment="1">
      <alignment horizontal="center" vertical="center"/>
    </xf>
    <xf numFmtId="205" fontId="29" fillId="0" borderId="10" xfId="0" applyNumberFormat="1" applyFont="1" applyBorder="1" applyAlignment="1">
      <alignment horizontal="center" vertical="center"/>
    </xf>
    <xf numFmtId="205" fontId="30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200" fontId="29" fillId="0" borderId="10" xfId="105" applyNumberFormat="1" applyFont="1" applyBorder="1" applyAlignment="1">
      <alignment horizontal="center" vertical="center"/>
      <protection/>
    </xf>
    <xf numFmtId="199" fontId="29" fillId="0" borderId="0" xfId="0" applyNumberFormat="1" applyFont="1" applyFill="1" applyBorder="1" applyAlignment="1">
      <alignment horizontal="center"/>
    </xf>
    <xf numFmtId="205" fontId="29" fillId="0" borderId="0" xfId="105" applyNumberFormat="1" applyFont="1" applyBorder="1" applyAlignment="1">
      <alignment horizontal="center" vertical="center"/>
      <protection/>
    </xf>
    <xf numFmtId="206" fontId="29" fillId="0" borderId="0" xfId="105" applyNumberFormat="1" applyFont="1" applyBorder="1" applyAlignment="1">
      <alignment horizontal="center" vertical="center"/>
      <protection/>
    </xf>
    <xf numFmtId="206" fontId="29" fillId="0" borderId="0" xfId="0" applyNumberFormat="1" applyFont="1" applyBorder="1" applyAlignment="1">
      <alignment horizontal="center" vertical="center"/>
    </xf>
    <xf numFmtId="199" fontId="29" fillId="0" borderId="0" xfId="0" applyNumberFormat="1" applyFont="1" applyBorder="1" applyAlignment="1">
      <alignment horizontal="center" vertical="center"/>
    </xf>
    <xf numFmtId="199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06" fontId="30" fillId="0" borderId="0" xfId="0" applyNumberFormat="1" applyFont="1" applyFill="1" applyBorder="1" applyAlignment="1">
      <alignment horizontal="center" vertical="center"/>
    </xf>
    <xf numFmtId="199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199" fontId="30" fillId="0" borderId="0" xfId="0" applyNumberFormat="1" applyFont="1" applyBorder="1" applyAlignment="1">
      <alignment horizontal="center" vertical="center"/>
    </xf>
    <xf numFmtId="200" fontId="30" fillId="0" borderId="0" xfId="0" applyNumberFormat="1" applyFont="1" applyBorder="1" applyAlignment="1">
      <alignment horizontal="center" vertical="center"/>
    </xf>
    <xf numFmtId="206" fontId="30" fillId="0" borderId="0" xfId="0" applyNumberFormat="1" applyFont="1" applyBorder="1" applyAlignment="1">
      <alignment horizontal="center" vertical="center"/>
    </xf>
    <xf numFmtId="1" fontId="29" fillId="0" borderId="10" xfId="105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16">
      <selection activeCell="M25" sqref="M25"/>
    </sheetView>
  </sheetViews>
  <sheetFormatPr defaultColWidth="9.00390625" defaultRowHeight="12.75"/>
  <cols>
    <col min="1" max="1" width="12.125" style="1" customWidth="1"/>
    <col min="2" max="2" width="74.625" style="1" customWidth="1"/>
    <col min="3" max="3" width="18.25390625" style="1" customWidth="1"/>
    <col min="4" max="4" width="19.00390625" style="1" customWidth="1"/>
    <col min="5" max="5" width="16.625" style="1" customWidth="1"/>
    <col min="6" max="6" width="17.125" style="1" customWidth="1"/>
    <col min="7" max="7" width="20.00390625" style="1" customWidth="1"/>
    <col min="8" max="8" width="18.375" style="1" customWidth="1"/>
    <col min="9" max="9" width="25.125" style="1" customWidth="1"/>
    <col min="10" max="11" width="14.75390625" style="1" bestFit="1" customWidth="1"/>
    <col min="12" max="12" width="17.625" style="1" customWidth="1"/>
    <col min="13" max="13" width="14.75390625" style="1" bestFit="1" customWidth="1"/>
    <col min="14" max="16384" width="9.125" style="1" customWidth="1"/>
  </cols>
  <sheetData>
    <row r="1" ht="20.25" customHeight="1">
      <c r="I1" s="17">
        <v>9</v>
      </c>
    </row>
    <row r="2" spans="1:9" ht="23.2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</row>
    <row r="3" spans="1:9" ht="57.75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</row>
    <row r="4" spans="1:9" ht="21" customHeight="1">
      <c r="A4" s="3"/>
      <c r="B4" s="3"/>
      <c r="C4" s="3"/>
      <c r="D4" s="3"/>
      <c r="E4" s="3"/>
      <c r="F4" s="3"/>
      <c r="G4" s="3"/>
      <c r="H4" s="45" t="s">
        <v>20</v>
      </c>
      <c r="I4" s="45"/>
    </row>
    <row r="5" spans="1:9" s="8" customFormat="1" ht="34.5" customHeight="1">
      <c r="A5" s="46" t="s">
        <v>0</v>
      </c>
      <c r="B5" s="46" t="s">
        <v>5</v>
      </c>
      <c r="C5" s="47" t="s">
        <v>23</v>
      </c>
      <c r="D5" s="48"/>
      <c r="E5" s="49"/>
      <c r="F5" s="47" t="s">
        <v>24</v>
      </c>
      <c r="G5" s="48"/>
      <c r="H5" s="49"/>
      <c r="I5" s="50" t="s">
        <v>25</v>
      </c>
    </row>
    <row r="6" spans="1:9" s="8" customFormat="1" ht="48" customHeight="1">
      <c r="A6" s="46"/>
      <c r="B6" s="46"/>
      <c r="C6" s="10" t="s">
        <v>11</v>
      </c>
      <c r="D6" s="10" t="s">
        <v>12</v>
      </c>
      <c r="E6" s="16" t="s">
        <v>6</v>
      </c>
      <c r="F6" s="10" t="s">
        <v>11</v>
      </c>
      <c r="G6" s="10" t="s">
        <v>12</v>
      </c>
      <c r="H6" s="16" t="s">
        <v>6</v>
      </c>
      <c r="I6" s="50"/>
    </row>
    <row r="7" spans="1:13" s="7" customFormat="1" ht="26.25">
      <c r="A7" s="9">
        <v>2111</v>
      </c>
      <c r="B7" s="11" t="s">
        <v>1</v>
      </c>
      <c r="C7" s="19">
        <v>794.7</v>
      </c>
      <c r="D7" s="19">
        <v>746.4</v>
      </c>
      <c r="E7" s="18">
        <f aca="true" t="shared" si="0" ref="E7:E18">D7/C7*100</f>
        <v>93.922234805587</v>
      </c>
      <c r="F7" s="19">
        <v>813.562</v>
      </c>
      <c r="G7" s="19">
        <v>769.601</v>
      </c>
      <c r="H7" s="18">
        <f aca="true" t="shared" si="1" ref="H7:H15">G7/F7*100</f>
        <v>94.59647820325925</v>
      </c>
      <c r="I7" s="18">
        <f aca="true" t="shared" si="2" ref="I7:I14">G7-D7</f>
        <v>23.201000000000022</v>
      </c>
      <c r="J7" s="29"/>
      <c r="K7" s="29"/>
      <c r="L7" s="30"/>
      <c r="M7" s="31"/>
    </row>
    <row r="8" spans="1:13" s="7" customFormat="1" ht="26.25">
      <c r="A8" s="9">
        <v>2120</v>
      </c>
      <c r="B8" s="11" t="s">
        <v>14</v>
      </c>
      <c r="C8" s="19">
        <v>184.2</v>
      </c>
      <c r="D8" s="19">
        <v>165.9</v>
      </c>
      <c r="E8" s="18">
        <f t="shared" si="0"/>
        <v>90.06514657980456</v>
      </c>
      <c r="F8" s="19">
        <v>188.75</v>
      </c>
      <c r="G8" s="19">
        <v>171.865</v>
      </c>
      <c r="H8" s="18">
        <f t="shared" si="1"/>
        <v>91.0543046357616</v>
      </c>
      <c r="I8" s="20">
        <f t="shared" si="2"/>
        <v>5.965000000000003</v>
      </c>
      <c r="J8" s="29"/>
      <c r="K8" s="29"/>
      <c r="L8" s="30"/>
      <c r="M8" s="31"/>
    </row>
    <row r="9" spans="1:13" s="2" customFormat="1" ht="26.25">
      <c r="A9" s="9">
        <v>2210</v>
      </c>
      <c r="B9" s="11" t="s">
        <v>15</v>
      </c>
      <c r="C9" s="19">
        <v>17.1</v>
      </c>
      <c r="D9" s="20">
        <v>0</v>
      </c>
      <c r="E9" s="20">
        <f t="shared" si="0"/>
        <v>0</v>
      </c>
      <c r="F9" s="19">
        <v>46.693</v>
      </c>
      <c r="G9" s="20">
        <v>0</v>
      </c>
      <c r="H9" s="20">
        <v>0</v>
      </c>
      <c r="I9" s="20">
        <f t="shared" si="2"/>
        <v>0</v>
      </c>
      <c r="J9" s="29"/>
      <c r="K9" s="29"/>
      <c r="L9" s="30"/>
      <c r="M9" s="32"/>
    </row>
    <row r="10" spans="1:13" s="7" customFormat="1" ht="26.25">
      <c r="A10" s="9">
        <v>2240</v>
      </c>
      <c r="B10" s="11" t="s">
        <v>10</v>
      </c>
      <c r="C10" s="19">
        <v>14.9</v>
      </c>
      <c r="D10" s="19">
        <v>2</v>
      </c>
      <c r="E10" s="20">
        <f t="shared" si="0"/>
        <v>13.422818791946309</v>
      </c>
      <c r="F10" s="19">
        <v>6.665</v>
      </c>
      <c r="G10" s="19">
        <v>4.197</v>
      </c>
      <c r="H10" s="20">
        <f t="shared" si="1"/>
        <v>62.970742685671425</v>
      </c>
      <c r="I10" s="18">
        <f t="shared" si="2"/>
        <v>2.197</v>
      </c>
      <c r="J10" s="29"/>
      <c r="K10" s="29"/>
      <c r="L10" s="30"/>
      <c r="M10" s="31"/>
    </row>
    <row r="11" spans="1:13" s="7" customFormat="1" ht="26.25">
      <c r="A11" s="9">
        <v>2250</v>
      </c>
      <c r="B11" s="11" t="s">
        <v>2</v>
      </c>
      <c r="C11" s="19">
        <v>1.7</v>
      </c>
      <c r="D11" s="20">
        <v>0</v>
      </c>
      <c r="E11" s="20">
        <v>0</v>
      </c>
      <c r="F11" s="19">
        <v>2.67</v>
      </c>
      <c r="G11" s="20">
        <v>0</v>
      </c>
      <c r="H11" s="20">
        <v>0</v>
      </c>
      <c r="I11" s="20">
        <v>0</v>
      </c>
      <c r="J11" s="29"/>
      <c r="K11" s="33"/>
      <c r="L11" s="30"/>
      <c r="M11" s="32"/>
    </row>
    <row r="12" spans="1:13" s="2" customFormat="1" ht="35.25" customHeight="1">
      <c r="A12" s="12">
        <v>2270</v>
      </c>
      <c r="B12" s="13" t="s">
        <v>8</v>
      </c>
      <c r="C12" s="27">
        <f>C13+C14+C15+C16</f>
        <v>24.700000000000003</v>
      </c>
      <c r="D12" s="27">
        <f>D13+D14+D15+D16</f>
        <v>19.1</v>
      </c>
      <c r="E12" s="22">
        <f t="shared" si="0"/>
        <v>77.32793522267207</v>
      </c>
      <c r="F12" s="27">
        <f>F13+F14+F15+F16</f>
        <v>20.994</v>
      </c>
      <c r="G12" s="27">
        <f>G13+G14+G15+G16</f>
        <v>19.176</v>
      </c>
      <c r="H12" s="23">
        <f t="shared" si="1"/>
        <v>91.34038296656188</v>
      </c>
      <c r="I12" s="23">
        <f t="shared" si="2"/>
        <v>0.07599999999999696</v>
      </c>
      <c r="J12" s="34"/>
      <c r="K12" s="34"/>
      <c r="L12" s="35"/>
      <c r="M12" s="36"/>
    </row>
    <row r="13" spans="1:13" s="7" customFormat="1" ht="26.25">
      <c r="A13" s="9">
        <v>2271</v>
      </c>
      <c r="B13" s="11" t="s">
        <v>3</v>
      </c>
      <c r="C13" s="19">
        <v>15.1</v>
      </c>
      <c r="D13" s="19">
        <v>11.9</v>
      </c>
      <c r="E13" s="20">
        <f t="shared" si="0"/>
        <v>78.80794701986756</v>
      </c>
      <c r="F13" s="19">
        <v>10.641</v>
      </c>
      <c r="G13" s="19">
        <v>9.902</v>
      </c>
      <c r="H13" s="20">
        <f t="shared" si="1"/>
        <v>93.05516398834696</v>
      </c>
      <c r="I13" s="20">
        <f t="shared" si="2"/>
        <v>-1.998000000000001</v>
      </c>
      <c r="J13" s="29"/>
      <c r="K13" s="29"/>
      <c r="L13" s="30"/>
      <c r="M13" s="31"/>
    </row>
    <row r="14" spans="1:13" s="7" customFormat="1" ht="26.25">
      <c r="A14" s="9">
        <v>2272</v>
      </c>
      <c r="B14" s="11" t="s">
        <v>9</v>
      </c>
      <c r="C14" s="19">
        <v>0.3</v>
      </c>
      <c r="D14" s="19">
        <v>0.2</v>
      </c>
      <c r="E14" s="20">
        <f t="shared" si="0"/>
        <v>66.66666666666667</v>
      </c>
      <c r="F14" s="19">
        <v>0.511</v>
      </c>
      <c r="G14" s="19">
        <v>0.245</v>
      </c>
      <c r="H14" s="20">
        <f t="shared" si="1"/>
        <v>47.94520547945205</v>
      </c>
      <c r="I14" s="20">
        <f t="shared" si="2"/>
        <v>0.044999999999999984</v>
      </c>
      <c r="J14" s="37"/>
      <c r="K14" s="37"/>
      <c r="L14" s="30"/>
      <c r="M14" s="31"/>
    </row>
    <row r="15" spans="1:13" s="7" customFormat="1" ht="26.25">
      <c r="A15" s="9">
        <v>2273</v>
      </c>
      <c r="B15" s="11" t="s">
        <v>4</v>
      </c>
      <c r="C15" s="19">
        <v>9.2</v>
      </c>
      <c r="D15" s="19">
        <v>6.9</v>
      </c>
      <c r="E15" s="20">
        <f t="shared" si="0"/>
        <v>75.00000000000001</v>
      </c>
      <c r="F15" s="19">
        <v>9.49</v>
      </c>
      <c r="G15" s="19">
        <v>8.793</v>
      </c>
      <c r="H15" s="20">
        <f t="shared" si="1"/>
        <v>92.65542676501579</v>
      </c>
      <c r="I15" s="18">
        <f>G15-D15</f>
        <v>1.892999999999999</v>
      </c>
      <c r="J15" s="37"/>
      <c r="K15" s="37"/>
      <c r="L15" s="30"/>
      <c r="M15" s="31"/>
    </row>
    <row r="16" spans="1:13" s="7" customFormat="1" ht="46.5">
      <c r="A16" s="14" t="s">
        <v>16</v>
      </c>
      <c r="B16" s="15" t="s">
        <v>17</v>
      </c>
      <c r="C16" s="19">
        <v>0.1</v>
      </c>
      <c r="D16" s="19">
        <v>0.1</v>
      </c>
      <c r="E16" s="20">
        <f t="shared" si="0"/>
        <v>100</v>
      </c>
      <c r="F16" s="19">
        <v>0.352</v>
      </c>
      <c r="G16" s="19">
        <v>0.236</v>
      </c>
      <c r="H16" s="20">
        <f>G16/F16*100</f>
        <v>67.04545454545455</v>
      </c>
      <c r="I16" s="18">
        <f aca="true" t="shared" si="3" ref="I16:I21">G16-D16</f>
        <v>0.13599999999999998</v>
      </c>
      <c r="J16" s="33"/>
      <c r="K16" s="33"/>
      <c r="L16" s="30"/>
      <c r="M16" s="31"/>
    </row>
    <row r="17" spans="1:13" s="7" customFormat="1" ht="26.25" hidden="1">
      <c r="A17" s="14">
        <v>2282</v>
      </c>
      <c r="B17" s="15" t="s">
        <v>19</v>
      </c>
      <c r="C17" s="18"/>
      <c r="D17" s="20">
        <v>0</v>
      </c>
      <c r="E17" s="20" t="e">
        <f t="shared" si="0"/>
        <v>#DIV/0!</v>
      </c>
      <c r="F17" s="20">
        <v>0</v>
      </c>
      <c r="G17" s="20">
        <v>0</v>
      </c>
      <c r="H17" s="20" t="e">
        <f aca="true" t="shared" si="4" ref="H17:H22">G17/F17*100</f>
        <v>#DIV/0!</v>
      </c>
      <c r="I17" s="18">
        <f t="shared" si="3"/>
        <v>0</v>
      </c>
      <c r="J17" s="33"/>
      <c r="K17" s="33"/>
      <c r="L17" s="38"/>
      <c r="M17" s="32"/>
    </row>
    <row r="18" spans="1:13" s="7" customFormat="1" ht="26.25" hidden="1">
      <c r="A18" s="14" t="s">
        <v>18</v>
      </c>
      <c r="B18" s="15" t="s">
        <v>19</v>
      </c>
      <c r="C18" s="18"/>
      <c r="D18" s="18"/>
      <c r="E18" s="20" t="e">
        <f t="shared" si="0"/>
        <v>#DIV/0!</v>
      </c>
      <c r="F18" s="20">
        <v>0</v>
      </c>
      <c r="G18" s="20">
        <v>0</v>
      </c>
      <c r="H18" s="20" t="e">
        <f t="shared" si="4"/>
        <v>#DIV/0!</v>
      </c>
      <c r="I18" s="18">
        <f t="shared" si="3"/>
        <v>0</v>
      </c>
      <c r="J18" s="33"/>
      <c r="K18" s="33"/>
      <c r="L18" s="38"/>
      <c r="M18" s="32"/>
    </row>
    <row r="19" spans="1:13" s="7" customFormat="1" ht="46.5">
      <c r="A19" s="14">
        <v>2282</v>
      </c>
      <c r="B19" s="15" t="s">
        <v>26</v>
      </c>
      <c r="C19" s="20">
        <v>0</v>
      </c>
      <c r="D19" s="20">
        <v>0</v>
      </c>
      <c r="E19" s="20">
        <v>0</v>
      </c>
      <c r="F19" s="18">
        <v>0.85</v>
      </c>
      <c r="G19" s="18">
        <v>0.85</v>
      </c>
      <c r="H19" s="20">
        <f t="shared" si="4"/>
        <v>100</v>
      </c>
      <c r="I19" s="18">
        <f t="shared" si="3"/>
        <v>0.85</v>
      </c>
      <c r="J19" s="33"/>
      <c r="K19" s="33"/>
      <c r="L19" s="38"/>
      <c r="M19" s="32"/>
    </row>
    <row r="20" spans="1:13" s="7" customFormat="1" ht="26.25">
      <c r="A20" s="14">
        <v>2730</v>
      </c>
      <c r="B20" s="15" t="s">
        <v>27</v>
      </c>
      <c r="C20" s="20">
        <v>0</v>
      </c>
      <c r="D20" s="20">
        <v>0</v>
      </c>
      <c r="E20" s="20">
        <v>0</v>
      </c>
      <c r="F20" s="20">
        <v>10</v>
      </c>
      <c r="G20" s="20">
        <v>10</v>
      </c>
      <c r="H20" s="20">
        <f t="shared" si="4"/>
        <v>100</v>
      </c>
      <c r="I20" s="20">
        <f t="shared" si="3"/>
        <v>10</v>
      </c>
      <c r="J20" s="33"/>
      <c r="K20" s="33"/>
      <c r="L20" s="38"/>
      <c r="M20" s="32"/>
    </row>
    <row r="21" spans="1:13" s="7" customFormat="1" ht="26.25">
      <c r="A21" s="14">
        <v>2800</v>
      </c>
      <c r="B21" s="15" t="s">
        <v>28</v>
      </c>
      <c r="C21" s="20">
        <v>0</v>
      </c>
      <c r="D21" s="20">
        <v>0</v>
      </c>
      <c r="E21" s="20">
        <v>0</v>
      </c>
      <c r="F21" s="18">
        <v>0.81</v>
      </c>
      <c r="G21" s="18">
        <v>0.81</v>
      </c>
      <c r="H21" s="20">
        <f t="shared" si="4"/>
        <v>100</v>
      </c>
      <c r="I21" s="18">
        <f t="shared" si="3"/>
        <v>0.81</v>
      </c>
      <c r="J21" s="33"/>
      <c r="K21" s="33"/>
      <c r="L21" s="38"/>
      <c r="M21" s="32"/>
    </row>
    <row r="22" spans="1:13" s="2" customFormat="1" ht="25.5">
      <c r="A22" s="12"/>
      <c r="B22" s="13" t="s">
        <v>13</v>
      </c>
      <c r="C22" s="23">
        <f>C7+C8+C9+C10+C11+C12+C17</f>
        <v>1037.3000000000002</v>
      </c>
      <c r="D22" s="23">
        <f>D7+D8+D9+D10+D11+D12+D17</f>
        <v>933.4</v>
      </c>
      <c r="E22" s="23">
        <f>D22/C22*100</f>
        <v>89.98361129856356</v>
      </c>
      <c r="F22" s="23">
        <f>F7+F8+F9+F10+F11+F12+F17+F19+F20+F21</f>
        <v>1090.994</v>
      </c>
      <c r="G22" s="23">
        <f>G7+G8+G9+G10+G11+G12+G17+G19+G20+G21</f>
        <v>976.499</v>
      </c>
      <c r="H22" s="22">
        <f t="shared" si="4"/>
        <v>89.50544182644452</v>
      </c>
      <c r="I22" s="23">
        <f>I7+I8+I9+I10+I11+I12+I17+I19+I20+I21</f>
        <v>43.099000000000025</v>
      </c>
      <c r="J22" s="39"/>
      <c r="K22" s="39"/>
      <c r="L22" s="40"/>
      <c r="M22" s="41"/>
    </row>
    <row r="23" spans="1:9" s="7" customFormat="1" ht="15.75">
      <c r="A23" s="4"/>
      <c r="B23" s="5"/>
      <c r="C23" s="6"/>
      <c r="D23" s="6"/>
      <c r="E23" s="6"/>
      <c r="F23" s="6"/>
      <c r="G23" s="6"/>
      <c r="H23" s="6"/>
      <c r="I23" s="6"/>
    </row>
    <row r="24" spans="1:9" s="7" customFormat="1" ht="22.5">
      <c r="A24" s="43" t="s">
        <v>7</v>
      </c>
      <c r="B24" s="43"/>
      <c r="C24" s="43"/>
      <c r="D24" s="43"/>
      <c r="E24" s="43"/>
      <c r="F24" s="43"/>
      <c r="G24" s="43"/>
      <c r="H24" s="43"/>
      <c r="I24" s="43"/>
    </row>
    <row r="25" spans="1:9" ht="54.75" customHeight="1">
      <c r="A25" s="44" t="s">
        <v>29</v>
      </c>
      <c r="B25" s="44"/>
      <c r="C25" s="44"/>
      <c r="D25" s="44"/>
      <c r="E25" s="44"/>
      <c r="F25" s="44"/>
      <c r="G25" s="44"/>
      <c r="H25" s="44"/>
      <c r="I25" s="44"/>
    </row>
    <row r="26" spans="1:9" ht="20.25">
      <c r="A26" s="3"/>
      <c r="B26" s="3"/>
      <c r="C26" s="3"/>
      <c r="D26" s="3"/>
      <c r="E26" s="3"/>
      <c r="F26" s="3"/>
      <c r="G26" s="3"/>
      <c r="H26" s="45" t="s">
        <v>20</v>
      </c>
      <c r="I26" s="45"/>
    </row>
    <row r="27" spans="1:9" ht="23.25" customHeight="1">
      <c r="A27" s="46" t="s">
        <v>0</v>
      </c>
      <c r="B27" s="46" t="s">
        <v>5</v>
      </c>
      <c r="C27" s="47" t="s">
        <v>21</v>
      </c>
      <c r="D27" s="48"/>
      <c r="E27" s="49"/>
      <c r="F27" s="47" t="s">
        <v>24</v>
      </c>
      <c r="G27" s="48"/>
      <c r="H27" s="49"/>
      <c r="I27" s="50" t="s">
        <v>25</v>
      </c>
    </row>
    <row r="28" spans="1:9" ht="23.25">
      <c r="A28" s="46"/>
      <c r="B28" s="46"/>
      <c r="C28" s="10" t="s">
        <v>11</v>
      </c>
      <c r="D28" s="10" t="s">
        <v>12</v>
      </c>
      <c r="E28" s="16" t="s">
        <v>6</v>
      </c>
      <c r="F28" s="10" t="s">
        <v>11</v>
      </c>
      <c r="G28" s="10" t="s">
        <v>12</v>
      </c>
      <c r="H28" s="16" t="s">
        <v>6</v>
      </c>
      <c r="I28" s="50"/>
    </row>
    <row r="29" spans="1:9" ht="26.25">
      <c r="A29" s="9">
        <v>2111</v>
      </c>
      <c r="B29" s="11" t="s">
        <v>1</v>
      </c>
      <c r="C29" s="21">
        <v>494.026</v>
      </c>
      <c r="D29" s="19">
        <v>493.09867</v>
      </c>
      <c r="E29" s="18">
        <f>D29/C29*100</f>
        <v>99.8122912559258</v>
      </c>
      <c r="F29" s="21">
        <v>525.012</v>
      </c>
      <c r="G29" s="19">
        <v>513.16631</v>
      </c>
      <c r="H29" s="18">
        <f aca="true" t="shared" si="5" ref="H29:H38">G29/F29*100</f>
        <v>97.74372966713142</v>
      </c>
      <c r="I29" s="18">
        <f aca="true" t="shared" si="6" ref="I29:I36">G29-D29</f>
        <v>20.067639999999926</v>
      </c>
    </row>
    <row r="30" spans="1:9" ht="26.25">
      <c r="A30" s="9">
        <v>2120</v>
      </c>
      <c r="B30" s="11" t="s">
        <v>14</v>
      </c>
      <c r="C30" s="19">
        <v>118.201</v>
      </c>
      <c r="D30" s="19">
        <v>117.19497</v>
      </c>
      <c r="E30" s="18">
        <f>D30/C30*100</f>
        <v>99.14888198915406</v>
      </c>
      <c r="F30" s="19">
        <v>120.508</v>
      </c>
      <c r="G30" s="19">
        <v>112.89663</v>
      </c>
      <c r="H30" s="18">
        <f t="shared" si="5"/>
        <v>93.68392969761345</v>
      </c>
      <c r="I30" s="18">
        <f t="shared" si="6"/>
        <v>-4.298339999999996</v>
      </c>
    </row>
    <row r="31" spans="1:9" ht="26.25">
      <c r="A31" s="9">
        <v>2210</v>
      </c>
      <c r="B31" s="11" t="s">
        <v>15</v>
      </c>
      <c r="C31" s="19">
        <v>220.45</v>
      </c>
      <c r="D31" s="19">
        <v>10.195</v>
      </c>
      <c r="E31" s="18">
        <f>D31/C31*100</f>
        <v>4.624631435699706</v>
      </c>
      <c r="F31" s="19">
        <v>384.919</v>
      </c>
      <c r="G31" s="19">
        <v>77.2165</v>
      </c>
      <c r="H31" s="18">
        <f t="shared" si="5"/>
        <v>20.060454277393426</v>
      </c>
      <c r="I31" s="20">
        <f t="shared" si="6"/>
        <v>67.0215</v>
      </c>
    </row>
    <row r="32" spans="1:9" ht="26.25">
      <c r="A32" s="9">
        <v>2240</v>
      </c>
      <c r="B32" s="11" t="s">
        <v>10</v>
      </c>
      <c r="C32" s="19">
        <v>34.288</v>
      </c>
      <c r="D32" s="28">
        <v>7.81</v>
      </c>
      <c r="E32" s="18">
        <f>D32/C32*100</f>
        <v>22.77764815678955</v>
      </c>
      <c r="F32" s="19">
        <v>946.04</v>
      </c>
      <c r="G32" s="28">
        <v>352.85734</v>
      </c>
      <c r="H32" s="18">
        <f t="shared" si="5"/>
        <v>37.29835313517399</v>
      </c>
      <c r="I32" s="20">
        <f t="shared" si="6"/>
        <v>345.04734</v>
      </c>
    </row>
    <row r="33" spans="1:9" ht="26.25">
      <c r="A33" s="9">
        <v>2250</v>
      </c>
      <c r="B33" s="11" t="s">
        <v>2</v>
      </c>
      <c r="C33" s="19">
        <v>0.4</v>
      </c>
      <c r="D33" s="20">
        <v>0</v>
      </c>
      <c r="E33" s="20">
        <v>0</v>
      </c>
      <c r="F33" s="19">
        <v>0.4</v>
      </c>
      <c r="G33" s="20">
        <v>0</v>
      </c>
      <c r="H33" s="20">
        <v>0</v>
      </c>
      <c r="I33" s="20">
        <v>0</v>
      </c>
    </row>
    <row r="34" spans="1:9" ht="25.5">
      <c r="A34" s="12">
        <v>2270</v>
      </c>
      <c r="B34" s="13" t="s">
        <v>8</v>
      </c>
      <c r="C34" s="24">
        <f>C35+C36+C37</f>
        <v>53.3</v>
      </c>
      <c r="D34" s="24">
        <f>D35+D36+D37</f>
        <v>28.4266</v>
      </c>
      <c r="E34" s="23">
        <f>D34/C34*100</f>
        <v>53.333208255159484</v>
      </c>
      <c r="F34" s="24">
        <f>F35+F36+F37</f>
        <v>47.722</v>
      </c>
      <c r="G34" s="24">
        <f>G35+G36+G37</f>
        <v>26.92992</v>
      </c>
      <c r="H34" s="23">
        <f t="shared" si="5"/>
        <v>56.43082854867776</v>
      </c>
      <c r="I34" s="23">
        <f t="shared" si="6"/>
        <v>-1.4966800000000013</v>
      </c>
    </row>
    <row r="35" spans="1:9" ht="26.25">
      <c r="A35" s="9">
        <v>2271</v>
      </c>
      <c r="B35" s="11" t="s">
        <v>3</v>
      </c>
      <c r="C35" s="21">
        <v>44.6</v>
      </c>
      <c r="D35" s="19">
        <v>22.754</v>
      </c>
      <c r="E35" s="18">
        <f>D35/C35*100</f>
        <v>51.017937219730946</v>
      </c>
      <c r="F35" s="21">
        <v>38.01</v>
      </c>
      <c r="G35" s="19">
        <v>21.58496</v>
      </c>
      <c r="H35" s="18">
        <f t="shared" si="5"/>
        <v>56.78758221520652</v>
      </c>
      <c r="I35" s="18">
        <f t="shared" si="6"/>
        <v>-1.1690400000000025</v>
      </c>
    </row>
    <row r="36" spans="1:9" ht="26.25">
      <c r="A36" s="9">
        <v>2272</v>
      </c>
      <c r="B36" s="11" t="s">
        <v>9</v>
      </c>
      <c r="C36" s="19">
        <v>1.9</v>
      </c>
      <c r="D36" s="19">
        <v>1.68544</v>
      </c>
      <c r="E36" s="18">
        <f>D36/C36*100</f>
        <v>88.70736842105264</v>
      </c>
      <c r="F36" s="19">
        <v>1.587</v>
      </c>
      <c r="G36" s="19">
        <v>1.4075</v>
      </c>
      <c r="H36" s="18">
        <f t="shared" si="5"/>
        <v>88.68935097668556</v>
      </c>
      <c r="I36" s="18">
        <f t="shared" si="6"/>
        <v>-0.2779400000000001</v>
      </c>
    </row>
    <row r="37" spans="1:9" ht="26.25">
      <c r="A37" s="9">
        <v>2273</v>
      </c>
      <c r="B37" s="11" t="s">
        <v>4</v>
      </c>
      <c r="C37" s="19">
        <v>6.8</v>
      </c>
      <c r="D37" s="42">
        <v>3.98716</v>
      </c>
      <c r="E37" s="18">
        <f>D37/C37*100</f>
        <v>58.63470588235295</v>
      </c>
      <c r="F37" s="19">
        <v>8.125</v>
      </c>
      <c r="G37" s="19">
        <v>3.93746</v>
      </c>
      <c r="H37" s="18">
        <f t="shared" si="5"/>
        <v>48.461046153846155</v>
      </c>
      <c r="I37" s="20">
        <f>G37-D37</f>
        <v>-0.04969999999999963</v>
      </c>
    </row>
    <row r="38" spans="1:9" ht="26.25">
      <c r="A38" s="14" t="s">
        <v>18</v>
      </c>
      <c r="B38" s="15" t="s">
        <v>19</v>
      </c>
      <c r="C38" s="19">
        <v>0.8</v>
      </c>
      <c r="D38" s="20">
        <v>0</v>
      </c>
      <c r="E38" s="18">
        <f>D38/C38*100</f>
        <v>0</v>
      </c>
      <c r="F38" s="19">
        <v>0.8</v>
      </c>
      <c r="G38" s="20">
        <v>0</v>
      </c>
      <c r="H38" s="20">
        <f t="shared" si="5"/>
        <v>0</v>
      </c>
      <c r="I38" s="20">
        <f>G38-D38</f>
        <v>0</v>
      </c>
    </row>
    <row r="39" spans="1:9" ht="22.5" customHeight="1" hidden="1">
      <c r="A39" s="9"/>
      <c r="B39" s="11"/>
      <c r="C39" s="25"/>
      <c r="D39" s="25"/>
      <c r="E39" s="18">
        <v>0</v>
      </c>
      <c r="F39" s="25"/>
      <c r="G39" s="25"/>
      <c r="H39" s="18">
        <v>0</v>
      </c>
      <c r="I39" s="18">
        <f>G39-D39</f>
        <v>0</v>
      </c>
    </row>
    <row r="40" spans="1:9" ht="25.5">
      <c r="A40" s="12"/>
      <c r="B40" s="13" t="s">
        <v>13</v>
      </c>
      <c r="C40" s="26">
        <f>C29+C30+C31+C32+C33+C34+C38</f>
        <v>921.4649999999998</v>
      </c>
      <c r="D40" s="26">
        <f>D29+D30+D31+D32+D33+D34+D38</f>
        <v>656.72524</v>
      </c>
      <c r="E40" s="23">
        <f>D40/C40*100</f>
        <v>71.26968902779815</v>
      </c>
      <c r="F40" s="26">
        <f>F29+F30+F31+F32+F33+F34+F38</f>
        <v>2025.4009999999998</v>
      </c>
      <c r="G40" s="26">
        <f>G29+G30+G31+G32+G33+G34+G38</f>
        <v>1083.0666999999999</v>
      </c>
      <c r="H40" s="23">
        <f>G40/F40*100</f>
        <v>53.47418609944401</v>
      </c>
      <c r="I40" s="23">
        <f>G40-D40</f>
        <v>426.34145999999987</v>
      </c>
    </row>
    <row r="41" spans="1:9" ht="39" customHeight="1">
      <c r="A41" s="4"/>
      <c r="B41" s="5"/>
      <c r="C41" s="6"/>
      <c r="D41" s="6"/>
      <c r="E41" s="6"/>
      <c r="F41" s="6"/>
      <c r="G41" s="6"/>
      <c r="H41" s="6"/>
      <c r="I41" s="6"/>
    </row>
  </sheetData>
  <sheetProtection/>
  <mergeCells count="16">
    <mergeCell ref="A2:I2"/>
    <mergeCell ref="F5:H5"/>
    <mergeCell ref="I5:I6"/>
    <mergeCell ref="H4:I4"/>
    <mergeCell ref="A3:I3"/>
    <mergeCell ref="A5:A6"/>
    <mergeCell ref="B5:B6"/>
    <mergeCell ref="C5:E5"/>
    <mergeCell ref="A24:I24"/>
    <mergeCell ref="A25:I25"/>
    <mergeCell ref="H26:I26"/>
    <mergeCell ref="A27:A28"/>
    <mergeCell ref="B27:B28"/>
    <mergeCell ref="C27:E27"/>
    <mergeCell ref="F27:H27"/>
    <mergeCell ref="I27:I28"/>
  </mergeCells>
  <printOptions/>
  <pageMargins left="0.1968503937007874" right="0.1968503937007874" top="0" bottom="0" header="0.5118110236220472" footer="0.1968503937007874"/>
  <pageSetup horizontalDpi="240" verticalDpi="24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2023-10-06T06:22:53Z</cp:lastPrinted>
  <dcterms:created xsi:type="dcterms:W3CDTF">2001-12-07T05:58:10Z</dcterms:created>
  <dcterms:modified xsi:type="dcterms:W3CDTF">2023-10-06T06:23:11Z</dcterms:modified>
  <cp:category/>
  <cp:version/>
  <cp:contentType/>
  <cp:contentStatus/>
</cp:coreProperties>
</file>