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'звіт'!$A$1:$X$27</definedName>
  </definedNames>
  <calcPr fullCalcOnLoad="1"/>
</workbook>
</file>

<file path=xl/sharedStrings.xml><?xml version="1.0" encoding="utf-8"?>
<sst xmlns="http://schemas.openxmlformats.org/spreadsheetml/2006/main" count="64" uniqueCount="42">
  <si>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</si>
  <si>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</si>
  <si>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</si>
  <si>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</si>
  <si>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</si>
  <si>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</si>
  <si>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</si>
  <si>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</si>
  <si>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</si>
  <si>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</si>
  <si>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</si>
  <si>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</si>
  <si>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</si>
  <si>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</si>
  <si>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</si>
  <si>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</si>
  <si>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</si>
  <si>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</si>
  <si>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</si>
  <si>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</si>
  <si>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</si>
  <si>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</si>
  <si>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</si>
  <si>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</si>
  <si>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</si>
  <si>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</si>
  <si>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</si>
  <si>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</si>
  <si>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</si>
  <si>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</si>
  <si>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1.5</t>
  </si>
  <si>
    <t>інші (розшифрувати) : канцтовари та ін.</t>
  </si>
  <si>
    <t>квітень</t>
  </si>
  <si>
    <t>травень</t>
  </si>
  <si>
    <t>червень</t>
  </si>
  <si>
    <t>КП "ПАВЛОГРАД-СВІТЛО" ПМР</t>
  </si>
  <si>
    <t>Борис СІНЮКОВ</t>
  </si>
  <si>
    <t>липень</t>
  </si>
  <si>
    <t>серпень</t>
  </si>
  <si>
    <t>вересень</t>
  </si>
  <si>
    <t>Звіт про використання бюджетних коштів за 9 місяців  2023 рік</t>
  </si>
  <si>
    <t>9 місяців  2023 рік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</si>
</sst>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32"/>
      <name val="Times New Roman"/>
      <family val="1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8" fontId="47" fillId="33" borderId="11" xfId="0" applyNumberFormat="1" applyFont="1" applyFill="1" applyBorder="1" applyAlignment="1">
      <alignment horizontal="center" vertical="center"/>
    </xf>
    <xf numFmtId="198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198" fontId="47" fillId="0" borderId="14" xfId="0" applyNumberFormat="1" applyFont="1" applyFill="1" applyBorder="1" applyAlignment="1">
      <alignment horizontal="center" vertical="center"/>
    </xf>
    <xf numFmtId="198" fontId="47" fillId="0" borderId="14" xfId="0" applyNumberFormat="1" applyFont="1" applyBorder="1" applyAlignment="1">
      <alignment horizontal="center" vertical="center"/>
    </xf>
    <xf numFmtId="198" fontId="4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8" fontId="4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88" fontId="7" fillId="33" borderId="19" xfId="0" applyNumberFormat="1" applyFont="1" applyFill="1" applyBorder="1" applyAlignment="1">
      <alignment horizontal="center" vertical="center"/>
    </xf>
    <xf numFmtId="198" fontId="47" fillId="33" borderId="19" xfId="0" applyNumberFormat="1" applyFont="1" applyFill="1" applyBorder="1" applyAlignment="1">
      <alignment horizontal="center" vertical="center"/>
    </xf>
    <xf numFmtId="198" fontId="7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justify" vertical="center"/>
    </xf>
    <xf numFmtId="198" fontId="47" fillId="34" borderId="14" xfId="0" applyNumberFormat="1" applyFont="1" applyFill="1" applyBorder="1" applyAlignment="1">
      <alignment horizontal="center" vertical="center"/>
    </xf>
    <xf numFmtId="198" fontId="7" fillId="34" borderId="14" xfId="0" applyNumberFormat="1" applyFont="1" applyFill="1" applyBorder="1" applyAlignment="1">
      <alignment horizontal="center" vertical="center"/>
    </xf>
    <xf numFmtId="198" fontId="7" fillId="34" borderId="16" xfId="0" applyNumberFormat="1" applyFont="1" applyFill="1" applyBorder="1" applyAlignment="1">
      <alignment horizontal="center" vertical="center"/>
    </xf>
    <xf numFmtId="198" fontId="7" fillId="34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98" fontId="47" fillId="0" borderId="0" xfId="0" applyNumberFormat="1" applyFont="1" applyFill="1" applyBorder="1" applyAlignment="1">
      <alignment horizontal="center" vertical="center"/>
    </xf>
    <xf numFmtId="198" fontId="47" fillId="34" borderId="22" xfId="0" applyNumberFormat="1" applyFont="1" applyFill="1" applyBorder="1" applyAlignment="1">
      <alignment horizontal="center" vertical="center"/>
    </xf>
    <xf numFmtId="198" fontId="47" fillId="0" borderId="22" xfId="0" applyNumberFormat="1" applyFont="1" applyFill="1" applyBorder="1" applyAlignment="1">
      <alignment horizontal="center" vertical="center"/>
    </xf>
    <xf numFmtId="198" fontId="7" fillId="0" borderId="17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198" fontId="47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30" zoomScaleNormal="30" zoomScalePageLayoutView="0" workbookViewId="0" topLeftCell="A1">
      <selection activeCell="A5" sqref="A5:X20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70.5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36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59.25" customHeight="1" thickBot="1">
      <c r="A4" s="64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48" customHeight="1">
      <c r="A5" s="61" t="s">
        <v>1</v>
      </c>
      <c r="B5" s="58" t="s">
        <v>21</v>
      </c>
      <c r="C5" s="42" t="s">
        <v>41</v>
      </c>
      <c r="D5" s="43"/>
      <c r="E5" s="44"/>
      <c r="F5" s="65" t="s">
        <v>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48" t="s">
        <v>24</v>
      </c>
    </row>
    <row r="6" spans="1:24" ht="56.25" customHeight="1">
      <c r="A6" s="62"/>
      <c r="B6" s="59"/>
      <c r="C6" s="45"/>
      <c r="D6" s="46"/>
      <c r="E6" s="47"/>
      <c r="F6" s="52" t="s">
        <v>6</v>
      </c>
      <c r="G6" s="53"/>
      <c r="H6" s="52" t="s">
        <v>7</v>
      </c>
      <c r="I6" s="53"/>
      <c r="J6" s="52" t="s">
        <v>8</v>
      </c>
      <c r="K6" s="53"/>
      <c r="L6" s="52" t="s">
        <v>32</v>
      </c>
      <c r="M6" s="53"/>
      <c r="N6" s="52" t="s">
        <v>33</v>
      </c>
      <c r="O6" s="53"/>
      <c r="P6" s="52" t="s">
        <v>34</v>
      </c>
      <c r="Q6" s="53"/>
      <c r="R6" s="52" t="s">
        <v>37</v>
      </c>
      <c r="S6" s="53"/>
      <c r="T6" s="52" t="s">
        <v>38</v>
      </c>
      <c r="U6" s="53"/>
      <c r="V6" s="52" t="s">
        <v>39</v>
      </c>
      <c r="W6" s="53"/>
      <c r="X6" s="49"/>
    </row>
    <row r="7" spans="1:24" ht="207.75" customHeight="1" thickBot="1">
      <c r="A7" s="63"/>
      <c r="B7" s="60"/>
      <c r="C7" s="24" t="s">
        <v>2</v>
      </c>
      <c r="D7" s="24" t="s">
        <v>3</v>
      </c>
      <c r="E7" s="26" t="s">
        <v>4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5" t="s">
        <v>3</v>
      </c>
      <c r="L7" s="24" t="s">
        <v>2</v>
      </c>
      <c r="M7" s="25" t="s">
        <v>3</v>
      </c>
      <c r="N7" s="24" t="s">
        <v>2</v>
      </c>
      <c r="O7" s="25" t="s">
        <v>3</v>
      </c>
      <c r="P7" s="24" t="s">
        <v>2</v>
      </c>
      <c r="Q7" s="25" t="s">
        <v>3</v>
      </c>
      <c r="R7" s="24" t="s">
        <v>2</v>
      </c>
      <c r="S7" s="25" t="s">
        <v>3</v>
      </c>
      <c r="T7" s="24" t="s">
        <v>2</v>
      </c>
      <c r="U7" s="25" t="s">
        <v>3</v>
      </c>
      <c r="V7" s="24" t="s">
        <v>2</v>
      </c>
      <c r="W7" s="25" t="s">
        <v>3</v>
      </c>
      <c r="X7" s="50"/>
    </row>
    <row r="8" spans="1:24" ht="81.75" customHeight="1">
      <c r="A8" s="6">
        <v>1</v>
      </c>
      <c r="B8" s="7" t="s">
        <v>25</v>
      </c>
      <c r="C8" s="41">
        <f>F8+H8+J8+L8+N8+P8+R8+T8+V8</f>
        <v>810.4150000000001</v>
      </c>
      <c r="D8" s="41">
        <f>G8+I8+K8+M8+O8+Q8+S8+U8+W8</f>
        <v>762.7</v>
      </c>
      <c r="E8" s="8">
        <f>D8/C8*100</f>
        <v>94.11227580930758</v>
      </c>
      <c r="F8" s="8">
        <f aca="true" t="shared" si="0" ref="F8:K8">F10+F11+F12+F15+F18</f>
        <v>86.19999999999999</v>
      </c>
      <c r="G8" s="8">
        <f t="shared" si="0"/>
        <v>84.5</v>
      </c>
      <c r="H8" s="8">
        <f t="shared" si="0"/>
        <v>90.10000000000001</v>
      </c>
      <c r="I8" s="8">
        <f t="shared" si="0"/>
        <v>73</v>
      </c>
      <c r="J8" s="8">
        <f t="shared" si="0"/>
        <v>86.7</v>
      </c>
      <c r="K8" s="8">
        <f t="shared" si="0"/>
        <v>86.7</v>
      </c>
      <c r="L8" s="8">
        <f aca="true" t="shared" si="1" ref="L8:Q8">L10+L11+L12+L15+L18</f>
        <v>99.60000000000001</v>
      </c>
      <c r="M8" s="8">
        <f t="shared" si="1"/>
        <v>76</v>
      </c>
      <c r="N8" s="8">
        <f t="shared" si="1"/>
        <v>86.9</v>
      </c>
      <c r="O8" s="8">
        <f t="shared" si="1"/>
        <v>72.2</v>
      </c>
      <c r="P8" s="8">
        <f t="shared" si="1"/>
        <v>92.715</v>
      </c>
      <c r="Q8" s="8">
        <f t="shared" si="1"/>
        <v>110</v>
      </c>
      <c r="R8" s="8">
        <f aca="true" t="shared" si="2" ref="R8:W8">R10+R11+R12+R15+R18</f>
        <v>91.6</v>
      </c>
      <c r="S8" s="8">
        <f t="shared" si="2"/>
        <v>85.10000000000001</v>
      </c>
      <c r="T8" s="8">
        <f t="shared" si="2"/>
        <v>92.9</v>
      </c>
      <c r="U8" s="8">
        <f t="shared" si="2"/>
        <v>93.2</v>
      </c>
      <c r="V8" s="8">
        <f t="shared" si="2"/>
        <v>83.7</v>
      </c>
      <c r="W8" s="8">
        <f t="shared" si="2"/>
        <v>81.99999999999999</v>
      </c>
      <c r="X8" s="9">
        <f>C8-D8</f>
        <v>47.71500000000003</v>
      </c>
    </row>
    <row r="9" spans="1:24" ht="53.25" customHeight="1">
      <c r="A9" s="10"/>
      <c r="B9" s="11" t="s">
        <v>5</v>
      </c>
      <c r="C9" s="12"/>
      <c r="D9" s="12"/>
      <c r="E9" s="13"/>
      <c r="F9" s="12"/>
      <c r="G9" s="12"/>
      <c r="H9" s="12"/>
      <c r="I9" s="12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5"/>
    </row>
    <row r="10" spans="1:25" ht="52.5" customHeight="1">
      <c r="A10" s="10" t="s">
        <v>14</v>
      </c>
      <c r="B10" s="11" t="s">
        <v>9</v>
      </c>
      <c r="C10" s="36">
        <f aca="true" t="shared" si="3" ref="C10:D12">F10+H10+J10+L10+N10+P10+R10+T10+V10</f>
        <v>587.3000000000001</v>
      </c>
      <c r="D10" s="36">
        <f t="shared" si="3"/>
        <v>587.2</v>
      </c>
      <c r="E10" s="12">
        <f>D10/C10*100</f>
        <v>99.98297292695385</v>
      </c>
      <c r="F10" s="12">
        <v>69.3</v>
      </c>
      <c r="G10" s="34">
        <v>69.3</v>
      </c>
      <c r="H10" s="12">
        <v>63.2</v>
      </c>
      <c r="I10" s="12">
        <v>54.2</v>
      </c>
      <c r="J10" s="12">
        <v>63.2</v>
      </c>
      <c r="K10" s="16">
        <v>68.5</v>
      </c>
      <c r="L10" s="12">
        <v>63.2</v>
      </c>
      <c r="M10" s="16">
        <v>60.5</v>
      </c>
      <c r="N10" s="12">
        <v>63.2</v>
      </c>
      <c r="O10" s="16">
        <v>58.1</v>
      </c>
      <c r="P10" s="12">
        <v>68.2</v>
      </c>
      <c r="Q10" s="16">
        <v>76.8</v>
      </c>
      <c r="R10" s="12">
        <v>68.1</v>
      </c>
      <c r="S10" s="16">
        <v>62.6</v>
      </c>
      <c r="T10" s="12">
        <v>68.2</v>
      </c>
      <c r="U10" s="16">
        <v>75.3</v>
      </c>
      <c r="V10" s="12">
        <v>60.7</v>
      </c>
      <c r="W10" s="16">
        <v>61.9</v>
      </c>
      <c r="X10" s="37">
        <f>C10-D10</f>
        <v>0.10000000000002274</v>
      </c>
      <c r="Y10" t="s">
        <v>22</v>
      </c>
    </row>
    <row r="11" spans="1:24" ht="56.25" customHeight="1">
      <c r="A11" s="10" t="s">
        <v>15</v>
      </c>
      <c r="B11" s="11" t="s">
        <v>10</v>
      </c>
      <c r="C11" s="36">
        <f t="shared" si="3"/>
        <v>129.215</v>
      </c>
      <c r="D11" s="36">
        <f t="shared" si="3"/>
        <v>129.2</v>
      </c>
      <c r="E11" s="12">
        <f>D11/C11*100</f>
        <v>99.98839144062221</v>
      </c>
      <c r="F11" s="12">
        <v>15.3</v>
      </c>
      <c r="G11" s="12">
        <v>15.2</v>
      </c>
      <c r="H11" s="12">
        <v>13.9</v>
      </c>
      <c r="I11" s="12">
        <v>12</v>
      </c>
      <c r="J11" s="12">
        <v>13.9</v>
      </c>
      <c r="K11" s="16">
        <v>15</v>
      </c>
      <c r="L11" s="12">
        <v>13.9</v>
      </c>
      <c r="M11" s="16">
        <v>13.3</v>
      </c>
      <c r="N11" s="12">
        <v>14</v>
      </c>
      <c r="O11" s="16">
        <v>12.7</v>
      </c>
      <c r="P11" s="12">
        <v>14.915</v>
      </c>
      <c r="Q11" s="16">
        <v>17</v>
      </c>
      <c r="R11" s="12">
        <v>15</v>
      </c>
      <c r="S11" s="16">
        <v>13.8</v>
      </c>
      <c r="T11" s="12">
        <v>15</v>
      </c>
      <c r="U11" s="16">
        <v>16.5</v>
      </c>
      <c r="V11" s="12">
        <v>13.3</v>
      </c>
      <c r="W11" s="16">
        <v>13.7</v>
      </c>
      <c r="X11" s="38">
        <f>C11-D11</f>
        <v>0.01500000000001478</v>
      </c>
    </row>
    <row r="12" spans="1:24" ht="50.25" customHeight="1">
      <c r="A12" s="27" t="s">
        <v>16</v>
      </c>
      <c r="B12" s="28" t="s">
        <v>11</v>
      </c>
      <c r="C12" s="35">
        <f t="shared" si="3"/>
        <v>22.5</v>
      </c>
      <c r="D12" s="35">
        <f t="shared" si="3"/>
        <v>21.8</v>
      </c>
      <c r="E12" s="30">
        <f>D12/C12*100</f>
        <v>96.88888888888889</v>
      </c>
      <c r="F12" s="30">
        <f aca="true" t="shared" si="4" ref="F12:K12">F14</f>
        <v>0.5</v>
      </c>
      <c r="G12" s="30">
        <f t="shared" si="4"/>
        <v>0</v>
      </c>
      <c r="H12" s="30">
        <f t="shared" si="4"/>
        <v>1</v>
      </c>
      <c r="I12" s="30">
        <f t="shared" si="4"/>
        <v>0</v>
      </c>
      <c r="J12" s="30">
        <f t="shared" si="4"/>
        <v>1</v>
      </c>
      <c r="K12" s="30">
        <f t="shared" si="4"/>
        <v>0</v>
      </c>
      <c r="L12" s="30">
        <f aca="true" t="shared" si="5" ref="L12:Q12">L14</f>
        <v>15</v>
      </c>
      <c r="M12" s="30">
        <f t="shared" si="5"/>
        <v>0</v>
      </c>
      <c r="N12" s="30">
        <f t="shared" si="5"/>
        <v>1</v>
      </c>
      <c r="O12" s="30">
        <f t="shared" si="5"/>
        <v>0</v>
      </c>
      <c r="P12" s="30">
        <f t="shared" si="5"/>
        <v>1</v>
      </c>
      <c r="Q12" s="30">
        <f t="shared" si="5"/>
        <v>14</v>
      </c>
      <c r="R12" s="30">
        <f aca="true" t="shared" si="6" ref="R12:W12">R14</f>
        <v>1</v>
      </c>
      <c r="S12" s="30">
        <f t="shared" si="6"/>
        <v>5.5</v>
      </c>
      <c r="T12" s="30">
        <f t="shared" si="6"/>
        <v>1</v>
      </c>
      <c r="U12" s="30">
        <f t="shared" si="6"/>
        <v>0</v>
      </c>
      <c r="V12" s="30">
        <f t="shared" si="6"/>
        <v>1</v>
      </c>
      <c r="W12" s="30">
        <f t="shared" si="6"/>
        <v>2.3</v>
      </c>
      <c r="X12" s="32">
        <f>C12-D12</f>
        <v>0.6999999999999993</v>
      </c>
    </row>
    <row r="13" spans="1:24" ht="51.75" customHeight="1">
      <c r="A13" s="10"/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6"/>
      <c r="L13" s="12"/>
      <c r="M13" s="16"/>
      <c r="N13" s="12"/>
      <c r="O13" s="16"/>
      <c r="P13" s="12"/>
      <c r="Q13" s="16"/>
      <c r="R13" s="12"/>
      <c r="S13" s="16"/>
      <c r="T13" s="12"/>
      <c r="U13" s="16"/>
      <c r="V13" s="12"/>
      <c r="W13" s="16"/>
      <c r="X13" s="17"/>
    </row>
    <row r="14" spans="1:24" ht="82.5" customHeight="1">
      <c r="A14" s="10" t="s">
        <v>17</v>
      </c>
      <c r="B14" s="33" t="s">
        <v>31</v>
      </c>
      <c r="C14" s="36">
        <f>F14+H14+J14+L14+N14+P14+R14+T14+V14</f>
        <v>22.5</v>
      </c>
      <c r="D14" s="36">
        <f>G14+I14+K14+M14+O14+Q14+S14+U14+W14</f>
        <v>21.8</v>
      </c>
      <c r="E14" s="12">
        <f>D14/C14*100</f>
        <v>96.88888888888889</v>
      </c>
      <c r="F14" s="12">
        <v>0.5</v>
      </c>
      <c r="G14" s="12">
        <v>0</v>
      </c>
      <c r="H14" s="12">
        <v>1</v>
      </c>
      <c r="I14" s="12">
        <v>0</v>
      </c>
      <c r="J14" s="12">
        <v>1</v>
      </c>
      <c r="K14" s="16">
        <v>0</v>
      </c>
      <c r="L14" s="12">
        <v>15</v>
      </c>
      <c r="M14" s="16">
        <v>0</v>
      </c>
      <c r="N14" s="12">
        <v>1</v>
      </c>
      <c r="O14" s="16">
        <v>0</v>
      </c>
      <c r="P14" s="12">
        <v>1</v>
      </c>
      <c r="Q14" s="16">
        <v>14</v>
      </c>
      <c r="R14" s="12">
        <v>1</v>
      </c>
      <c r="S14" s="16">
        <v>5.5</v>
      </c>
      <c r="T14" s="12">
        <v>1</v>
      </c>
      <c r="U14" s="16">
        <v>0</v>
      </c>
      <c r="V14" s="12">
        <v>1</v>
      </c>
      <c r="W14" s="16">
        <v>2.3</v>
      </c>
      <c r="X14" s="37">
        <f>C14-D14</f>
        <v>0.6999999999999993</v>
      </c>
    </row>
    <row r="15" spans="1:24" s="2" customFormat="1" ht="54" customHeight="1">
      <c r="A15" s="27" t="s">
        <v>18</v>
      </c>
      <c r="B15" s="28" t="s">
        <v>13</v>
      </c>
      <c r="C15" s="35">
        <f>F15+H15+J15+L15+N15+P15+R15+T15+V15</f>
        <v>71.4</v>
      </c>
      <c r="D15" s="35">
        <f>G15+I15+K15+M15+O15+Q15+S15+U15+W15</f>
        <v>24.5</v>
      </c>
      <c r="E15" s="30">
        <f>D15/C15*100</f>
        <v>34.31372549019607</v>
      </c>
      <c r="F15" s="30">
        <f aca="true" t="shared" si="7" ref="F15:K15">F17</f>
        <v>1.1</v>
      </c>
      <c r="G15" s="30">
        <f t="shared" si="7"/>
        <v>0</v>
      </c>
      <c r="H15" s="30">
        <f t="shared" si="7"/>
        <v>12</v>
      </c>
      <c r="I15" s="30">
        <f t="shared" si="7"/>
        <v>6.8</v>
      </c>
      <c r="J15" s="30">
        <f t="shared" si="7"/>
        <v>8.6</v>
      </c>
      <c r="K15" s="30">
        <f t="shared" si="7"/>
        <v>3.2</v>
      </c>
      <c r="L15" s="30">
        <f aca="true" t="shared" si="8" ref="L15:Q15">L17</f>
        <v>7.5</v>
      </c>
      <c r="M15" s="30">
        <f t="shared" si="8"/>
        <v>2.2</v>
      </c>
      <c r="N15" s="30">
        <f t="shared" si="8"/>
        <v>8.7</v>
      </c>
      <c r="O15" s="30">
        <f t="shared" si="8"/>
        <v>1.4</v>
      </c>
      <c r="P15" s="30">
        <f t="shared" si="8"/>
        <v>8.6</v>
      </c>
      <c r="Q15" s="30">
        <f t="shared" si="8"/>
        <v>2.2</v>
      </c>
      <c r="R15" s="30">
        <f aca="true" t="shared" si="9" ref="R15:W15">R17</f>
        <v>7.5</v>
      </c>
      <c r="S15" s="30">
        <f t="shared" si="9"/>
        <v>3.2</v>
      </c>
      <c r="T15" s="30">
        <f t="shared" si="9"/>
        <v>8.7</v>
      </c>
      <c r="U15" s="30">
        <f t="shared" si="9"/>
        <v>1.4</v>
      </c>
      <c r="V15" s="30">
        <f t="shared" si="9"/>
        <v>8.7</v>
      </c>
      <c r="W15" s="30">
        <f t="shared" si="9"/>
        <v>4.1</v>
      </c>
      <c r="X15" s="31">
        <f>C15-D15</f>
        <v>46.900000000000006</v>
      </c>
    </row>
    <row r="16" spans="1:24" s="2" customFormat="1" ht="51" customHeight="1">
      <c r="A16" s="10"/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6"/>
      <c r="L16" s="12"/>
      <c r="M16" s="16"/>
      <c r="N16" s="12"/>
      <c r="O16" s="16"/>
      <c r="P16" s="12"/>
      <c r="Q16" s="16"/>
      <c r="R16" s="12"/>
      <c r="S16" s="16"/>
      <c r="T16" s="12"/>
      <c r="U16" s="16"/>
      <c r="V16" s="12"/>
      <c r="W16" s="16"/>
      <c r="X16" s="17"/>
    </row>
    <row r="17" spans="1:29" s="2" customFormat="1" ht="151.5" customHeight="1">
      <c r="A17" s="10" t="s">
        <v>26</v>
      </c>
      <c r="B17" s="11" t="s">
        <v>28</v>
      </c>
      <c r="C17" s="36">
        <f>F17+H17+J17+L17+N17+P17+R17+T17+V17</f>
        <v>71.4</v>
      </c>
      <c r="D17" s="36">
        <f>G17+I17+K17+M17+O17+Q17+S17+U17+W17</f>
        <v>24.5</v>
      </c>
      <c r="E17" s="12">
        <f>D17/C17*100</f>
        <v>34.31372549019607</v>
      </c>
      <c r="F17" s="12">
        <v>1.1</v>
      </c>
      <c r="G17" s="12">
        <v>0</v>
      </c>
      <c r="H17" s="12">
        <v>12</v>
      </c>
      <c r="I17" s="12">
        <v>6.8</v>
      </c>
      <c r="J17" s="12">
        <v>8.6</v>
      </c>
      <c r="K17" s="16">
        <v>3.2</v>
      </c>
      <c r="L17" s="12">
        <v>7.5</v>
      </c>
      <c r="M17" s="16">
        <v>2.2</v>
      </c>
      <c r="N17" s="12">
        <v>8.7</v>
      </c>
      <c r="O17" s="16">
        <v>1.4</v>
      </c>
      <c r="P17" s="12">
        <v>8.6</v>
      </c>
      <c r="Q17" s="16">
        <v>2.2</v>
      </c>
      <c r="R17" s="12">
        <v>7.5</v>
      </c>
      <c r="S17" s="16">
        <v>3.2</v>
      </c>
      <c r="T17" s="12">
        <v>8.7</v>
      </c>
      <c r="U17" s="16">
        <v>1.4</v>
      </c>
      <c r="V17" s="12">
        <v>8.7</v>
      </c>
      <c r="W17" s="16">
        <v>4.1</v>
      </c>
      <c r="X17" s="37">
        <f>C17-D17</f>
        <v>46.900000000000006</v>
      </c>
      <c r="AC17" s="2" t="s">
        <v>22</v>
      </c>
    </row>
    <row r="18" spans="1:24" s="2" customFormat="1" ht="61.5" customHeight="1">
      <c r="A18" s="27" t="s">
        <v>30</v>
      </c>
      <c r="B18" s="28" t="s">
        <v>19</v>
      </c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1:24" s="2" customFormat="1" ht="51.75" customHeight="1">
      <c r="A19" s="10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6"/>
      <c r="L19" s="12"/>
      <c r="M19" s="16"/>
      <c r="N19" s="12"/>
      <c r="O19" s="16"/>
      <c r="P19" s="12"/>
      <c r="Q19" s="16"/>
      <c r="R19" s="12"/>
      <c r="S19" s="16"/>
      <c r="T19" s="12"/>
      <c r="U19" s="16"/>
      <c r="V19" s="12"/>
      <c r="W19" s="16"/>
      <c r="X19" s="18"/>
    </row>
    <row r="20" spans="1:24" s="2" customFormat="1" ht="49.5" customHeight="1" thickBot="1">
      <c r="A20" s="19"/>
      <c r="B20" s="20" t="s">
        <v>23</v>
      </c>
      <c r="C20" s="21">
        <f>C8</f>
        <v>810.4150000000001</v>
      </c>
      <c r="D20" s="21">
        <f>D8</f>
        <v>762.7</v>
      </c>
      <c r="E20" s="22">
        <f>D20/C20*100</f>
        <v>94.11227580930758</v>
      </c>
      <c r="F20" s="21">
        <f aca="true" t="shared" si="10" ref="F20:K20">F8</f>
        <v>86.19999999999999</v>
      </c>
      <c r="G20" s="21">
        <f t="shared" si="10"/>
        <v>84.5</v>
      </c>
      <c r="H20" s="21">
        <f t="shared" si="10"/>
        <v>90.10000000000001</v>
      </c>
      <c r="I20" s="21">
        <f t="shared" si="10"/>
        <v>73</v>
      </c>
      <c r="J20" s="21">
        <f t="shared" si="10"/>
        <v>86.7</v>
      </c>
      <c r="K20" s="21">
        <f t="shared" si="10"/>
        <v>86.7</v>
      </c>
      <c r="L20" s="21">
        <f aca="true" t="shared" si="11" ref="L20:Q20">L8</f>
        <v>99.60000000000001</v>
      </c>
      <c r="M20" s="21">
        <f t="shared" si="11"/>
        <v>76</v>
      </c>
      <c r="N20" s="21">
        <f t="shared" si="11"/>
        <v>86.9</v>
      </c>
      <c r="O20" s="21">
        <f t="shared" si="11"/>
        <v>72.2</v>
      </c>
      <c r="P20" s="21">
        <f t="shared" si="11"/>
        <v>92.715</v>
      </c>
      <c r="Q20" s="21">
        <f t="shared" si="11"/>
        <v>110</v>
      </c>
      <c r="R20" s="21">
        <f aca="true" t="shared" si="12" ref="R20:W20">R8</f>
        <v>91.6</v>
      </c>
      <c r="S20" s="21">
        <f t="shared" si="12"/>
        <v>85.10000000000001</v>
      </c>
      <c r="T20" s="21">
        <f t="shared" si="12"/>
        <v>92.9</v>
      </c>
      <c r="U20" s="21">
        <f t="shared" si="12"/>
        <v>93.2</v>
      </c>
      <c r="V20" s="21">
        <f t="shared" si="12"/>
        <v>83.7</v>
      </c>
      <c r="W20" s="21">
        <f t="shared" si="12"/>
        <v>81.99999999999999</v>
      </c>
      <c r="X20" s="23">
        <f>C20-D20</f>
        <v>47.71500000000003</v>
      </c>
    </row>
    <row r="21" spans="1:23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ht="61.5">
      <c r="A24" s="39"/>
      <c r="B24" s="40" t="s">
        <v>29</v>
      </c>
      <c r="C24" s="40"/>
      <c r="D24" s="40"/>
      <c r="E24" s="40"/>
      <c r="F24" s="40"/>
      <c r="G24" s="40"/>
      <c r="H24" s="40"/>
      <c r="I24" s="40"/>
      <c r="J24" s="54" t="s">
        <v>36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3" ht="40.5">
      <c r="A25" s="3"/>
      <c r="B25" s="5"/>
      <c r="C25" s="5"/>
      <c r="D25" s="5"/>
      <c r="E25" s="51" t="s">
        <v>20</v>
      </c>
      <c r="F25" s="51"/>
      <c r="G25" s="51"/>
      <c r="H25" s="51"/>
      <c r="I25" s="5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20">
    <mergeCell ref="R6:S6"/>
    <mergeCell ref="T6:U6"/>
    <mergeCell ref="V6:W6"/>
    <mergeCell ref="A1:X1"/>
    <mergeCell ref="A2:X2"/>
    <mergeCell ref="A3:X3"/>
    <mergeCell ref="H6:I6"/>
    <mergeCell ref="B5:B7"/>
    <mergeCell ref="A5:A7"/>
    <mergeCell ref="A4:X4"/>
    <mergeCell ref="C5:E6"/>
    <mergeCell ref="X5:X7"/>
    <mergeCell ref="F5:W5"/>
    <mergeCell ref="E25:I25"/>
    <mergeCell ref="F6:G6"/>
    <mergeCell ref="J6:K6"/>
    <mergeCell ref="L6:M6"/>
    <mergeCell ref="N6:O6"/>
    <mergeCell ref="P6:Q6"/>
    <mergeCell ref="J24:X24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2023-10-06T07:02:07Z</cp:lastPrinted>
  <dcterms:created xsi:type="dcterms:W3CDTF">2016-03-28T07:13:45Z</dcterms:created>
  <dcterms:modified xsi:type="dcterms:W3CDTF">2023-10-06T11:39:39Z</dcterms:modified>
  <cp:category/>
  <cp:version/>
  <cp:contentType/>
  <cp:contentStatus/>
</cp:coreProperties>
</file>