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<sst xmlns="http://schemas.openxmlformats.org/spreadsheetml/2006/main" count="321" uniqueCount="90">
  <si>
    <t xml:space="preserve">Інформація </t>
  </si>
  <si>
    <t xml:space="preserve">про надходження і використання благодійних пожертв від фізичних та юридичних осіб </t>
  </si>
  <si>
    <t>Період</t>
  </si>
  <si>
    <t>Найменування юридичної особи (або позначення фізичної особи)</t>
  </si>
  <si>
    <t xml:space="preserve">Всього отримано благодійних пожертв, тис.грн. </t>
  </si>
  <si>
    <t>Використано закладом охорони здоров'я благодійних пожертв, отриманом у грошовій та натуральній (товари і послуги) формі</t>
  </si>
  <si>
    <t xml:space="preserve">Залишок невикористаних грошових коштів, товарів та послуг на кінець звітного періоду, тис.грн. </t>
  </si>
  <si>
    <t>В грошовій формі, тис.грн.</t>
  </si>
  <si>
    <t>В натуральні формі (товари і послуги), тис.грн.</t>
  </si>
  <si>
    <t>Перелік товарів і послуг в натуральній формі</t>
  </si>
  <si>
    <t>Напрямки використання у грошовій формі(стаття витрат)</t>
  </si>
  <si>
    <t>Сума, тис.грн.</t>
  </si>
  <si>
    <t>Перелік використання товарів та послуг у натуральній формі</t>
  </si>
  <si>
    <t>Благодійні пожертви, що були отримані закладом охорони здоров'я від фізичних та юридичнихосіб</t>
  </si>
  <si>
    <t>-</t>
  </si>
  <si>
    <t>КП "Спеціалізований медико-реабілітаційний центр для дітей та підлітків"ДОР"</t>
  </si>
  <si>
    <t>1 квартал 2023 року</t>
  </si>
  <si>
    <t>січень 2023р.</t>
  </si>
  <si>
    <t>березень 2023р.</t>
  </si>
  <si>
    <t>лютий 2023р.</t>
  </si>
  <si>
    <t>КНП "ПЛІЛ"</t>
  </si>
  <si>
    <t>КП"Регіональний медичний центр родиного здоровя"ДОР</t>
  </si>
  <si>
    <t>вакцина вироби медичного призначення</t>
  </si>
  <si>
    <t>вакцина ,лікарські засоби</t>
  </si>
  <si>
    <t>вакцина</t>
  </si>
  <si>
    <t>Благодійна організація "Благодійне товариство "Мережа 100 відсотків життяДніпро"</t>
  </si>
  <si>
    <t>вироби медичного призначення</t>
  </si>
  <si>
    <t>КП" Криворізький протитуберкульозний диспансер"ДОР</t>
  </si>
  <si>
    <t>вироби медичного призначення,ліки</t>
  </si>
  <si>
    <t>індивідуальний захист мед.працівників</t>
  </si>
  <si>
    <t>лікарські засоби</t>
  </si>
  <si>
    <t>вакцина,вироби медичного призначення</t>
  </si>
  <si>
    <t>ТОВ Серв'є Україна</t>
  </si>
  <si>
    <t>сумка парамедика</t>
  </si>
  <si>
    <t>Громадська організація "Піклуюсь"</t>
  </si>
  <si>
    <t>Всього за 1 квартал 2023 р.</t>
  </si>
  <si>
    <t>вакцина ,вироби медичного призначення</t>
  </si>
  <si>
    <t>пульсоксіметри</t>
  </si>
  <si>
    <t>Термометр інфочервоний,інвалідний візок</t>
  </si>
  <si>
    <t>Офіс управліняя ООН з обслуговування проєктів в Україні</t>
  </si>
  <si>
    <t>генератор</t>
  </si>
  <si>
    <t>сумка першої допомоги,набір патронажної медсестри</t>
  </si>
  <si>
    <t>Благодійна організація"Бблагодійний фонд"Безпечне життя"</t>
  </si>
  <si>
    <t>квітень 2023р.</t>
  </si>
  <si>
    <t>лікарські засоби,засоби індивідуального захисту</t>
  </si>
  <si>
    <t>вакцина,лікарські засоби</t>
  </si>
  <si>
    <t>травень 2023р.</t>
  </si>
  <si>
    <t>засоби індивідуального захисту</t>
  </si>
  <si>
    <t>червень 2023р.</t>
  </si>
  <si>
    <t>Всього за 2 квартал 2023 р.</t>
  </si>
  <si>
    <t>ТОВ БІАКТІНА</t>
  </si>
  <si>
    <t>лікарські засоби,вироби медичного призначення</t>
  </si>
  <si>
    <t>ТОВ БЛУС фарма</t>
  </si>
  <si>
    <t>ВСП Павлоградський РВ ДУ ДОЦКПХ МОЗУ</t>
  </si>
  <si>
    <t>дез.засоби</t>
  </si>
  <si>
    <t>вироби медичного призначення,захист</t>
  </si>
  <si>
    <t>ДУ "Центр громадського здоров'я МОЗ України"</t>
  </si>
  <si>
    <t>Автомобіль DACIA DUSTER 1.5 GREY, BLUE DCI PRESTIGE 4WD, VIN: vf1hjd40268928273, n/a</t>
  </si>
  <si>
    <t>Сфігмоманометр Romed, Стетоскоп Fazzini</t>
  </si>
  <si>
    <t>Український фонд соціальних інвестицій</t>
  </si>
  <si>
    <t>Будівельні роботи  капітального ремонту будівлі амбулаторії ЗПСМ №8 КНП ʼЦПМСД м.Павлоградаʼ за адресою вул.Нова, 1а м.Павлоград, Дніпропетровська обл., Послуги з технічного нагляду капітального ремонту будівлі амбулаторії ЗПСМ №8 КНП ʼЦПМСД м.Павлоградаʼ за адресою вул.Нова, 1а м.Павлоград, Дніпропетровська обл., Послуги з виготовлення проектно-кошторисної документації та здійснення авторського нагляду капітального ремонту будівлі амбулаторії ЗПСМ №8 КНП ʼЦПМСД м.Павлоградаʼ за адресою вул.Нова, 1а м.Павлоград</t>
  </si>
  <si>
    <t>Стетоскоп</t>
  </si>
  <si>
    <t>Головний бухгалтер</t>
  </si>
  <si>
    <t>Неля ПОЛОВИНКО</t>
  </si>
  <si>
    <t>липень 2023р.</t>
  </si>
  <si>
    <t>Рудеуцького громадського обєднання</t>
  </si>
  <si>
    <t>реагенти</t>
  </si>
  <si>
    <t>Дніпропетровський ОЦКПХ МОЗ</t>
  </si>
  <si>
    <t>БО"БФ Корабль Допомоги"</t>
  </si>
  <si>
    <t>серпень 2023р.</t>
  </si>
  <si>
    <t>вироби медичного призначення,ЗІЗ</t>
  </si>
  <si>
    <t>вересень 2023р.</t>
  </si>
  <si>
    <t>КП Криворізький протитуберкульозний диспансер</t>
  </si>
  <si>
    <t>ГО"Неурядова організація ІН ТАЧ ЮКРЕЙН ФУНДЕЙШН</t>
  </si>
  <si>
    <t>Всього за 3 квартал 2023 р.</t>
  </si>
  <si>
    <t>Папір А4, 80г/м2, (500арк), ІК ЕСО А</t>
  </si>
  <si>
    <t xml:space="preserve"> </t>
  </si>
  <si>
    <t>Електрокардіограф</t>
  </si>
  <si>
    <t>Автоматичний гематологічний аналізатор ВС 5390</t>
  </si>
  <si>
    <t>Тонометр на запʼясток Omron</t>
  </si>
  <si>
    <t>БО "БТ "100 % життя Дніпро"</t>
  </si>
  <si>
    <t>Холодильна камера  Beko TS 190020</t>
  </si>
  <si>
    <t>Кисневий консентратор 5-10 л/хв (Oxygen concentrator JAY-5BW 5-Liter, 230V, 50HZ,EU plug) одиниць, n/a/ Акт 2807</t>
  </si>
  <si>
    <t>Стелаж розбірний металевий 1800х900х400мм</t>
  </si>
  <si>
    <t>Сумка першої допомоги, UNSCEF (укомплектована виробами медичного призначення</t>
  </si>
  <si>
    <t>Ford Mondeo ZETEC 2.2. TDCI VIN WF0GXXGBBG9E28410</t>
  </si>
  <si>
    <t>Директор</t>
  </si>
  <si>
    <t>Олена ДУДНІКОВА</t>
  </si>
  <si>
    <t xml:space="preserve">по Комунальному некомерційному підприємству "Центр первинної медико-сантірної допомоги м.Павлограда" Павлоградської міської ради за 9 місяців 2023 рік </t>
  </si>
  <si>
    <t>Всього за 9 місяців 2023 року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</si>
</sst>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00000"/>
    <numFmt numFmtId="181" formatCode="0.00000"/>
    <numFmt numFmtId="182" formatCode="0.0000"/>
    <numFmt numFmtId="183" formatCode="0.00000000"/>
    <numFmt numFmtId="184" formatCode="0.0000000"/>
    <numFmt numFmtId="185" formatCode="0.000"/>
    <numFmt numFmtId="186" formatCode="0.0"/>
    <numFmt numFmtId="187" formatCode="mmm/yyyy"/>
    <numFmt numFmtId="188" formatCode="_-* #,##0.000_р_._-;\-* #,##0.000_р_._-;_-* &quot;-&quot;??_р_._-;_-@_-"/>
    <numFmt numFmtId="189" formatCode="_-* #,##0.000_р_._-;\-* #,##0.000_р_._-;_-* &quot;-&quot;?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32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4" fontId="0" fillId="0" borderId="11" xfId="0" applyNumberFormat="1" applyBorder="1" applyAlignment="1">
      <alignment vertical="top" wrapText="1"/>
    </xf>
    <xf numFmtId="0" fontId="0" fillId="32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0" fillId="32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85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right" vertical="top" wrapText="1"/>
    </xf>
    <xf numFmtId="185" fontId="0" fillId="0" borderId="14" xfId="0" applyNumberFormat="1" applyBorder="1" applyAlignment="1">
      <alignment horizontal="right" vertical="top" wrapText="1"/>
    </xf>
    <xf numFmtId="14" fontId="1" fillId="0" borderId="10" xfId="0" applyNumberFormat="1" applyFont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85" fontId="0" fillId="0" borderId="13" xfId="0" applyNumberFormat="1" applyBorder="1" applyAlignment="1">
      <alignment vertical="top" wrapText="1"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0" fontId="0" fillId="0" borderId="13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185" fontId="0" fillId="0" borderId="14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/>
    </xf>
    <xf numFmtId="185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85" fontId="1" fillId="0" borderId="10" xfId="0" applyNumberFormat="1" applyFont="1" applyBorder="1" applyAlignment="1">
      <alignment horizontal="center" vertical="center" wrapText="1"/>
    </xf>
    <xf numFmtId="185" fontId="0" fillId="0" borderId="10" xfId="58" applyNumberFormat="1" applyFont="1" applyBorder="1" applyAlignment="1">
      <alignment horizontal="center" vertical="center" wrapText="1"/>
    </xf>
    <xf numFmtId="185" fontId="0" fillId="0" borderId="11" xfId="0" applyNumberFormat="1" applyBorder="1" applyAlignment="1">
      <alignment horizontal="right" vertical="top"/>
    </xf>
    <xf numFmtId="185" fontId="0" fillId="0" borderId="13" xfId="0" applyNumberFormat="1" applyBorder="1" applyAlignment="1">
      <alignment horizontal="right" vertical="top"/>
    </xf>
    <xf numFmtId="14" fontId="2" fillId="0" borderId="11" xfId="0" applyNumberFormat="1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85" fontId="2" fillId="0" borderId="11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185" fontId="0" fillId="0" borderId="0" xfId="0" applyNumberFormat="1" applyBorder="1" applyAlignment="1">
      <alignment vertical="top" wrapText="1"/>
    </xf>
    <xf numFmtId="185" fontId="0" fillId="0" borderId="1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top"/>
    </xf>
    <xf numFmtId="181" fontId="0" fillId="0" borderId="11" xfId="0" applyNumberFormat="1" applyBorder="1" applyAlignment="1">
      <alignment horizontal="right" vertical="top"/>
    </xf>
    <xf numFmtId="182" fontId="0" fillId="0" borderId="11" xfId="0" applyNumberFormat="1" applyBorder="1" applyAlignment="1">
      <alignment horizontal="right" vertical="top"/>
    </xf>
    <xf numFmtId="0" fontId="1" fillId="32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 wrapText="1"/>
    </xf>
    <xf numFmtId="185" fontId="0" fillId="0" borderId="19" xfId="0" applyNumberFormat="1" applyBorder="1" applyAlignment="1">
      <alignment vertical="top" wrapText="1"/>
    </xf>
    <xf numFmtId="185" fontId="0" fillId="0" borderId="20" xfId="0" applyNumberFormat="1" applyBorder="1" applyAlignment="1">
      <alignment vertical="top" wrapText="1"/>
    </xf>
    <xf numFmtId="185" fontId="0" fillId="0" borderId="21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18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22" xfId="0" applyNumberForma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85" fontId="0" fillId="0" borderId="22" xfId="0" applyNumberForma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right" vertical="top"/>
    </xf>
    <xf numFmtId="14" fontId="38" fillId="0" borderId="10" xfId="0" applyNumberFormat="1" applyFont="1" applyBorder="1" applyAlignment="1">
      <alignment vertical="top" wrapText="1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right" vertical="top"/>
    </xf>
    <xf numFmtId="182" fontId="0" fillId="0" borderId="23" xfId="0" applyNumberForma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82" fontId="0" fillId="0" borderId="19" xfId="0" applyNumberFormat="1" applyBorder="1" applyAlignment="1">
      <alignment vertical="top" wrapText="1"/>
    </xf>
    <xf numFmtId="182" fontId="0" fillId="0" borderId="13" xfId="0" applyNumberFormat="1" applyBorder="1" applyAlignment="1">
      <alignment horizontal="right" vertical="top"/>
    </xf>
    <xf numFmtId="0" fontId="0" fillId="0" borderId="22" xfId="0" applyBorder="1" applyAlignment="1">
      <alignment vertical="top"/>
    </xf>
    <xf numFmtId="185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 wrapText="1"/>
    </xf>
    <xf numFmtId="185" fontId="0" fillId="0" borderId="1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14" fontId="0" fillId="33" borderId="10" xfId="0" applyNumberForma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185" fontId="0" fillId="33" borderId="10" xfId="0" applyNumberFormat="1" applyFill="1" applyBorder="1" applyAlignment="1">
      <alignment horizontal="right" vertical="top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115" zoomScaleNormal="115" zoomScalePageLayoutView="0" workbookViewId="0" topLeftCell="A128">
      <selection activeCell="A122" sqref="A122:K144"/>
    </sheetView>
  </sheetViews>
  <sheetFormatPr defaultColWidth="9.00390625" defaultRowHeight="12.75"/>
  <cols>
    <col min="1" max="1" width="11.375" style="0" customWidth="1"/>
    <col min="2" max="2" width="20.875" style="0" customWidth="1"/>
    <col min="3" max="3" width="9.625" style="0" customWidth="1"/>
    <col min="4" max="4" width="12.75390625" style="0" customWidth="1"/>
    <col min="5" max="5" width="16.875" style="0" customWidth="1"/>
    <col min="6" max="6" width="12.375" style="0" customWidth="1"/>
    <col min="7" max="7" width="16.25390625" style="0" customWidth="1"/>
    <col min="8" max="8" width="10.00390625" style="0" customWidth="1"/>
    <col min="9" max="9" width="25.75390625" style="0" customWidth="1"/>
    <col min="10" max="10" width="10.375" style="0" bestFit="1" customWidth="1"/>
    <col min="11" max="11" width="12.375" style="0" customWidth="1"/>
  </cols>
  <sheetData>
    <row r="1" spans="1:11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>
      <c r="A3" s="116" t="s">
        <v>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5" spans="1:11" ht="42.75" customHeight="1">
      <c r="A5" s="117" t="s">
        <v>2</v>
      </c>
      <c r="B5" s="117" t="s">
        <v>3</v>
      </c>
      <c r="C5" s="117" t="s">
        <v>13</v>
      </c>
      <c r="D5" s="117"/>
      <c r="E5" s="117"/>
      <c r="F5" s="117" t="s">
        <v>4</v>
      </c>
      <c r="G5" s="117" t="s">
        <v>5</v>
      </c>
      <c r="H5" s="117"/>
      <c r="I5" s="117"/>
      <c r="J5" s="117"/>
      <c r="K5" s="117" t="s">
        <v>6</v>
      </c>
    </row>
    <row r="6" spans="1:11" ht="101.25" customHeight="1">
      <c r="A6" s="117"/>
      <c r="B6" s="117"/>
      <c r="C6" s="1" t="s">
        <v>7</v>
      </c>
      <c r="D6" s="1" t="s">
        <v>8</v>
      </c>
      <c r="E6" s="1" t="s">
        <v>9</v>
      </c>
      <c r="F6" s="117"/>
      <c r="G6" s="1" t="s">
        <v>10</v>
      </c>
      <c r="H6" s="1" t="s">
        <v>11</v>
      </c>
      <c r="I6" s="1" t="s">
        <v>12</v>
      </c>
      <c r="J6" s="1" t="s">
        <v>11</v>
      </c>
      <c r="K6" s="117"/>
    </row>
    <row r="7" spans="1:12" ht="12.75">
      <c r="A7" s="124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3"/>
    </row>
    <row r="8" spans="1:12" ht="12.75">
      <c r="A8" s="124" t="s">
        <v>17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3"/>
    </row>
    <row r="9" spans="1:12" ht="12.75">
      <c r="A9" s="24">
        <v>44932</v>
      </c>
      <c r="B9" s="25" t="s">
        <v>20</v>
      </c>
      <c r="C9" s="26">
        <v>0</v>
      </c>
      <c r="D9" s="52">
        <v>497.68128</v>
      </c>
      <c r="E9" s="26" t="s">
        <v>30</v>
      </c>
      <c r="F9" s="52">
        <v>497.68128</v>
      </c>
      <c r="G9" s="26"/>
      <c r="H9" s="26"/>
      <c r="I9" s="26" t="s">
        <v>30</v>
      </c>
      <c r="J9" s="52">
        <v>497.68128</v>
      </c>
      <c r="K9" s="27">
        <f aca="true" t="shared" si="0" ref="K9:K21">F9-J9</f>
        <v>0</v>
      </c>
      <c r="L9" s="3"/>
    </row>
    <row r="10" spans="1:12" ht="12.75">
      <c r="A10" s="24">
        <v>44932</v>
      </c>
      <c r="B10" s="25" t="s">
        <v>20</v>
      </c>
      <c r="C10" s="26">
        <v>0</v>
      </c>
      <c r="D10" s="52">
        <v>240</v>
      </c>
      <c r="E10" s="26" t="s">
        <v>37</v>
      </c>
      <c r="F10" s="52">
        <v>240</v>
      </c>
      <c r="G10" s="26"/>
      <c r="H10" s="26"/>
      <c r="I10" s="26" t="s">
        <v>37</v>
      </c>
      <c r="J10" s="52">
        <v>240</v>
      </c>
      <c r="K10" s="27">
        <f t="shared" si="0"/>
        <v>0</v>
      </c>
      <c r="L10" s="3"/>
    </row>
    <row r="11" spans="1:12" ht="33.75">
      <c r="A11" s="24">
        <v>44936</v>
      </c>
      <c r="B11" s="25" t="s">
        <v>21</v>
      </c>
      <c r="C11" s="26">
        <v>0</v>
      </c>
      <c r="D11" s="29">
        <v>0.12</v>
      </c>
      <c r="E11" s="28" t="s">
        <v>36</v>
      </c>
      <c r="F11" s="29">
        <v>0.12</v>
      </c>
      <c r="G11" s="26"/>
      <c r="H11" s="26"/>
      <c r="I11" s="28" t="s">
        <v>36</v>
      </c>
      <c r="J11" s="29">
        <v>0.12</v>
      </c>
      <c r="K11" s="27">
        <f t="shared" si="0"/>
        <v>0</v>
      </c>
      <c r="L11" s="3"/>
    </row>
    <row r="12" spans="1:12" ht="33.75">
      <c r="A12" s="7">
        <v>44936</v>
      </c>
      <c r="B12" s="25" t="s">
        <v>21</v>
      </c>
      <c r="C12" s="1">
        <v>0</v>
      </c>
      <c r="D12" s="32">
        <v>29.19994</v>
      </c>
      <c r="E12" s="28" t="s">
        <v>23</v>
      </c>
      <c r="F12" s="32">
        <v>29.19994</v>
      </c>
      <c r="G12" s="1"/>
      <c r="H12" s="1"/>
      <c r="I12" s="28" t="s">
        <v>23</v>
      </c>
      <c r="J12" s="32">
        <v>29.19994</v>
      </c>
      <c r="K12" s="27">
        <f t="shared" si="0"/>
        <v>0</v>
      </c>
      <c r="L12" s="3"/>
    </row>
    <row r="13" spans="1:12" ht="33.75">
      <c r="A13" s="7">
        <v>44942</v>
      </c>
      <c r="B13" s="25" t="s">
        <v>21</v>
      </c>
      <c r="C13" s="1">
        <v>0</v>
      </c>
      <c r="D13" s="32">
        <v>16.52495</v>
      </c>
      <c r="E13" s="28" t="s">
        <v>23</v>
      </c>
      <c r="F13" s="32">
        <v>16.52495</v>
      </c>
      <c r="G13" s="1"/>
      <c r="H13" s="1"/>
      <c r="I13" s="28" t="s">
        <v>23</v>
      </c>
      <c r="J13" s="32">
        <v>16.52495</v>
      </c>
      <c r="K13" s="27">
        <f t="shared" si="0"/>
        <v>0</v>
      </c>
      <c r="L13" s="3"/>
    </row>
    <row r="14" spans="1:12" ht="33.75">
      <c r="A14" s="7">
        <v>44942</v>
      </c>
      <c r="B14" s="25" t="s">
        <v>21</v>
      </c>
      <c r="C14" s="1">
        <v>0</v>
      </c>
      <c r="D14" s="53">
        <v>18.1017</v>
      </c>
      <c r="E14" s="11" t="s">
        <v>24</v>
      </c>
      <c r="F14" s="53">
        <v>18.1017</v>
      </c>
      <c r="G14" s="1"/>
      <c r="H14" s="1"/>
      <c r="I14" s="11" t="s">
        <v>24</v>
      </c>
      <c r="J14" s="53">
        <v>18.1017</v>
      </c>
      <c r="K14" s="27">
        <f t="shared" si="0"/>
        <v>0</v>
      </c>
      <c r="L14" s="3"/>
    </row>
    <row r="15" spans="1:12" ht="45">
      <c r="A15" s="7">
        <v>44944</v>
      </c>
      <c r="B15" s="30" t="s">
        <v>25</v>
      </c>
      <c r="C15" s="1">
        <v>0</v>
      </c>
      <c r="D15" s="32">
        <v>0.87033</v>
      </c>
      <c r="E15" s="11" t="s">
        <v>26</v>
      </c>
      <c r="F15" s="32">
        <v>0.87033</v>
      </c>
      <c r="G15" s="1"/>
      <c r="H15" s="1"/>
      <c r="I15" s="11" t="s">
        <v>26</v>
      </c>
      <c r="J15" s="32">
        <v>0.87033</v>
      </c>
      <c r="K15" s="27">
        <f t="shared" si="0"/>
        <v>0</v>
      </c>
      <c r="L15" s="3"/>
    </row>
    <row r="16" spans="1:12" ht="45">
      <c r="A16" s="7">
        <v>44944</v>
      </c>
      <c r="B16" s="30" t="s">
        <v>25</v>
      </c>
      <c r="C16" s="1">
        <v>0</v>
      </c>
      <c r="D16" s="32">
        <v>7.92399</v>
      </c>
      <c r="E16" s="11" t="s">
        <v>26</v>
      </c>
      <c r="F16" s="32">
        <v>7.92399</v>
      </c>
      <c r="G16" s="1"/>
      <c r="H16" s="1"/>
      <c r="I16" s="11" t="s">
        <v>26</v>
      </c>
      <c r="J16" s="32">
        <v>7.92399</v>
      </c>
      <c r="K16" s="27">
        <f t="shared" si="0"/>
        <v>0</v>
      </c>
      <c r="L16" s="3"/>
    </row>
    <row r="17" spans="1:12" ht="33.75">
      <c r="A17" s="7">
        <v>44945</v>
      </c>
      <c r="B17" s="25" t="s">
        <v>21</v>
      </c>
      <c r="C17" s="1">
        <v>0</v>
      </c>
      <c r="D17" s="32">
        <v>49.57485</v>
      </c>
      <c r="E17" s="28" t="s">
        <v>22</v>
      </c>
      <c r="F17" s="32">
        <v>49.57485</v>
      </c>
      <c r="G17" s="1"/>
      <c r="H17" s="1"/>
      <c r="I17" s="28" t="s">
        <v>22</v>
      </c>
      <c r="J17" s="32">
        <v>49.57485</v>
      </c>
      <c r="K17" s="27">
        <f t="shared" si="0"/>
        <v>0</v>
      </c>
      <c r="L17" s="3"/>
    </row>
    <row r="18" spans="1:12" ht="38.25">
      <c r="A18" s="7">
        <v>44945</v>
      </c>
      <c r="B18" s="4" t="s">
        <v>27</v>
      </c>
      <c r="C18" s="1">
        <v>0</v>
      </c>
      <c r="D18" s="32">
        <v>300</v>
      </c>
      <c r="E18" s="11" t="s">
        <v>26</v>
      </c>
      <c r="F18" s="32">
        <v>300</v>
      </c>
      <c r="G18" s="1"/>
      <c r="H18" s="1"/>
      <c r="I18" s="11" t="s">
        <v>26</v>
      </c>
      <c r="J18" s="32">
        <v>300</v>
      </c>
      <c r="K18" s="27">
        <f t="shared" si="0"/>
        <v>0</v>
      </c>
      <c r="L18" s="3"/>
    </row>
    <row r="19" spans="1:12" ht="38.25">
      <c r="A19" s="7">
        <v>44951</v>
      </c>
      <c r="B19" s="4" t="s">
        <v>27</v>
      </c>
      <c r="C19" s="1">
        <v>0</v>
      </c>
      <c r="D19" s="32">
        <v>857.85</v>
      </c>
      <c r="E19" s="11" t="s">
        <v>28</v>
      </c>
      <c r="F19" s="32">
        <v>857.85</v>
      </c>
      <c r="G19" s="1"/>
      <c r="H19" s="1"/>
      <c r="I19" s="11" t="s">
        <v>28</v>
      </c>
      <c r="J19" s="32">
        <v>857.85</v>
      </c>
      <c r="K19" s="27">
        <f t="shared" si="0"/>
        <v>0</v>
      </c>
      <c r="L19" s="3"/>
    </row>
    <row r="20" spans="1:12" ht="38.25">
      <c r="A20" s="7">
        <v>44951</v>
      </c>
      <c r="B20" s="4" t="s">
        <v>27</v>
      </c>
      <c r="C20" s="1">
        <v>0</v>
      </c>
      <c r="D20" s="32">
        <v>2.42</v>
      </c>
      <c r="E20" s="11" t="s">
        <v>29</v>
      </c>
      <c r="F20" s="32">
        <v>2.42</v>
      </c>
      <c r="G20" s="1"/>
      <c r="H20" s="1"/>
      <c r="I20" s="11" t="s">
        <v>29</v>
      </c>
      <c r="J20" s="32">
        <v>2.42</v>
      </c>
      <c r="K20" s="27">
        <f t="shared" si="0"/>
        <v>0</v>
      </c>
      <c r="L20" s="3"/>
    </row>
    <row r="21" spans="1:12" ht="39" thickBot="1">
      <c r="A21" s="7">
        <v>44951</v>
      </c>
      <c r="B21" s="4" t="s">
        <v>27</v>
      </c>
      <c r="C21" s="1">
        <v>0</v>
      </c>
      <c r="D21" s="32">
        <v>66.922</v>
      </c>
      <c r="E21" s="11" t="s">
        <v>38</v>
      </c>
      <c r="F21" s="32">
        <v>66.922</v>
      </c>
      <c r="G21" s="1"/>
      <c r="H21" s="1"/>
      <c r="I21" s="11" t="s">
        <v>38</v>
      </c>
      <c r="J21" s="32">
        <v>66.922</v>
      </c>
      <c r="K21" s="27">
        <f t="shared" si="0"/>
        <v>0</v>
      </c>
      <c r="L21" s="3"/>
    </row>
    <row r="22" spans="1:12" ht="0" customHeight="1" hidden="1" thickBot="1">
      <c r="A22" s="7"/>
      <c r="B22" s="4"/>
      <c r="C22" s="1"/>
      <c r="D22" s="33"/>
      <c r="E22" s="11"/>
      <c r="F22" s="33"/>
      <c r="G22" s="1"/>
      <c r="H22" s="1"/>
      <c r="I22" s="1"/>
      <c r="J22" s="33"/>
      <c r="K22" s="1"/>
      <c r="L22" s="3"/>
    </row>
    <row r="23" spans="1:12" ht="13.5" hidden="1" thickBot="1">
      <c r="A23" s="7"/>
      <c r="B23" s="4"/>
      <c r="C23" s="1"/>
      <c r="D23" s="33"/>
      <c r="E23" s="11"/>
      <c r="F23" s="33"/>
      <c r="G23" s="1"/>
      <c r="H23" s="1"/>
      <c r="I23" s="1"/>
      <c r="J23" s="33"/>
      <c r="K23" s="1"/>
      <c r="L23" s="3"/>
    </row>
    <row r="24" spans="1:12" ht="13.5" hidden="1" thickBot="1">
      <c r="A24" s="7"/>
      <c r="B24" s="4"/>
      <c r="C24" s="1"/>
      <c r="D24" s="33"/>
      <c r="E24" s="11"/>
      <c r="F24" s="33"/>
      <c r="G24" s="1"/>
      <c r="H24" s="1"/>
      <c r="I24" s="1"/>
      <c r="J24" s="33"/>
      <c r="K24" s="1"/>
      <c r="L24" s="3"/>
    </row>
    <row r="25" spans="1:12" ht="13.5" hidden="1" thickBot="1">
      <c r="A25" s="7"/>
      <c r="B25" s="4"/>
      <c r="C25" s="1"/>
      <c r="D25" s="33"/>
      <c r="E25" s="11"/>
      <c r="F25" s="33"/>
      <c r="G25" s="1"/>
      <c r="H25" s="1"/>
      <c r="I25" s="1"/>
      <c r="J25" s="33"/>
      <c r="K25" s="1"/>
      <c r="L25" s="3"/>
    </row>
    <row r="26" spans="1:12" ht="13.5" hidden="1" thickBot="1">
      <c r="A26" s="7"/>
      <c r="B26" s="4"/>
      <c r="C26" s="1"/>
      <c r="D26" s="33"/>
      <c r="E26" s="11"/>
      <c r="F26" s="33"/>
      <c r="G26" s="1"/>
      <c r="H26" s="1"/>
      <c r="I26" s="1"/>
      <c r="J26" s="33"/>
      <c r="K26" s="1"/>
      <c r="L26" s="3"/>
    </row>
    <row r="27" spans="1:12" ht="13.5" hidden="1" thickBot="1">
      <c r="A27" s="7"/>
      <c r="B27" s="4"/>
      <c r="C27" s="1"/>
      <c r="D27" s="33"/>
      <c r="E27" s="11"/>
      <c r="F27" s="33"/>
      <c r="G27" s="1"/>
      <c r="H27" s="1"/>
      <c r="I27" s="1"/>
      <c r="J27" s="33"/>
      <c r="K27" s="1"/>
      <c r="L27" s="3"/>
    </row>
    <row r="28" spans="1:12" ht="13.5" hidden="1" thickBot="1">
      <c r="A28" s="7"/>
      <c r="B28" s="4"/>
      <c r="C28" s="1"/>
      <c r="D28" s="33"/>
      <c r="E28" s="11"/>
      <c r="F28" s="33"/>
      <c r="G28" s="1"/>
      <c r="H28" s="1"/>
      <c r="I28" s="1"/>
      <c r="J28" s="33"/>
      <c r="K28" s="1"/>
      <c r="L28" s="3"/>
    </row>
    <row r="29" spans="1:12" ht="13.5" hidden="1" thickBot="1">
      <c r="A29" s="7"/>
      <c r="B29" s="4"/>
      <c r="C29" s="1"/>
      <c r="D29" s="33"/>
      <c r="E29" s="11"/>
      <c r="F29" s="33"/>
      <c r="G29" s="1"/>
      <c r="H29" s="1"/>
      <c r="I29" s="1"/>
      <c r="J29" s="33"/>
      <c r="K29" s="1"/>
      <c r="L29" s="3"/>
    </row>
    <row r="30" spans="1:12" ht="13.5" hidden="1" thickBot="1">
      <c r="A30" s="12"/>
      <c r="B30" s="13"/>
      <c r="C30" s="9"/>
      <c r="D30" s="34"/>
      <c r="E30" s="14"/>
      <c r="F30" s="34"/>
      <c r="G30" s="9"/>
      <c r="H30" s="9"/>
      <c r="I30" s="9"/>
      <c r="J30" s="34"/>
      <c r="K30" s="9"/>
      <c r="L30" s="3"/>
    </row>
    <row r="31" spans="1:11" s="3" customFormat="1" ht="13.5" thickBot="1">
      <c r="A31" s="16"/>
      <c r="B31" s="17"/>
      <c r="C31" s="18"/>
      <c r="D31" s="35">
        <f>SUM(D9:D30)</f>
        <v>2087.18904</v>
      </c>
      <c r="E31" s="20"/>
      <c r="F31" s="35">
        <f>SUM(F9:F30)</f>
        <v>2087.18904</v>
      </c>
      <c r="G31" s="19">
        <f>SUM(G10:G30)</f>
        <v>0</v>
      </c>
      <c r="H31" s="19">
        <f>SUM(H10:H30)</f>
        <v>0</v>
      </c>
      <c r="I31" s="19">
        <f>SUM(I10:I30)</f>
        <v>0</v>
      </c>
      <c r="J31" s="35">
        <f>SUM(J9:J30)</f>
        <v>2087.18904</v>
      </c>
      <c r="K31" s="23">
        <f>SUM(K10:K30)</f>
        <v>0</v>
      </c>
    </row>
    <row r="32" spans="1:11" s="3" customFormat="1" ht="12.75">
      <c r="A32" s="118" t="s">
        <v>19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20"/>
    </row>
    <row r="33" spans="1:11" s="3" customFormat="1" ht="12.75">
      <c r="A33" s="7">
        <v>44959</v>
      </c>
      <c r="B33" s="25" t="s">
        <v>20</v>
      </c>
      <c r="C33" s="1">
        <v>0</v>
      </c>
      <c r="D33" s="32">
        <v>241.20176</v>
      </c>
      <c r="E33" s="11" t="s">
        <v>30</v>
      </c>
      <c r="F33" s="32">
        <v>241.20176</v>
      </c>
      <c r="G33" s="7"/>
      <c r="H33" s="2"/>
      <c r="I33" s="11" t="s">
        <v>30</v>
      </c>
      <c r="J33" s="32">
        <v>241.20176</v>
      </c>
      <c r="K33" s="22">
        <f>F33-J33</f>
        <v>0</v>
      </c>
    </row>
    <row r="34" spans="1:11" s="3" customFormat="1" ht="38.25">
      <c r="A34" s="7">
        <v>44967</v>
      </c>
      <c r="B34" s="25" t="s">
        <v>21</v>
      </c>
      <c r="C34" s="1">
        <v>0</v>
      </c>
      <c r="D34" s="32">
        <v>60.09073</v>
      </c>
      <c r="E34" s="11" t="s">
        <v>31</v>
      </c>
      <c r="F34" s="32">
        <v>60.09073</v>
      </c>
      <c r="G34" s="6"/>
      <c r="H34" s="2"/>
      <c r="I34" s="11" t="s">
        <v>31</v>
      </c>
      <c r="J34" s="32">
        <v>60.09073</v>
      </c>
      <c r="K34" s="22">
        <f>F34-J34</f>
        <v>0</v>
      </c>
    </row>
    <row r="35" spans="1:11" s="3" customFormat="1" ht="33.75">
      <c r="A35" s="7">
        <v>44967</v>
      </c>
      <c r="B35" s="25" t="s">
        <v>21</v>
      </c>
      <c r="C35" s="1">
        <v>0</v>
      </c>
      <c r="D35" s="32">
        <v>46.2525</v>
      </c>
      <c r="E35" s="28" t="s">
        <v>23</v>
      </c>
      <c r="F35" s="32">
        <v>46.2525</v>
      </c>
      <c r="G35" s="6"/>
      <c r="H35" s="2"/>
      <c r="I35" s="28" t="s">
        <v>23</v>
      </c>
      <c r="J35" s="32">
        <v>46.2525</v>
      </c>
      <c r="K35" s="22">
        <f>F35-J35</f>
        <v>0</v>
      </c>
    </row>
    <row r="36" spans="1:11" s="3" customFormat="1" ht="45.75" thickBot="1">
      <c r="A36" s="7">
        <v>44980</v>
      </c>
      <c r="B36" s="30" t="s">
        <v>25</v>
      </c>
      <c r="C36" s="1">
        <v>0</v>
      </c>
      <c r="D36" s="32">
        <v>9.50784</v>
      </c>
      <c r="E36" s="11" t="s">
        <v>26</v>
      </c>
      <c r="F36" s="32">
        <v>9.50784</v>
      </c>
      <c r="G36" s="6"/>
      <c r="H36" s="2"/>
      <c r="I36" s="11" t="s">
        <v>26</v>
      </c>
      <c r="J36" s="32">
        <v>9.50784</v>
      </c>
      <c r="K36" s="22">
        <f>F36-J36</f>
        <v>0</v>
      </c>
    </row>
    <row r="37" spans="1:11" s="3" customFormat="1" ht="63.75" hidden="1">
      <c r="A37" s="7"/>
      <c r="B37" s="4" t="s">
        <v>15</v>
      </c>
      <c r="C37" s="1"/>
      <c r="D37" s="2"/>
      <c r="E37" s="11"/>
      <c r="F37" s="2"/>
      <c r="G37" s="6"/>
      <c r="H37" s="2"/>
      <c r="I37" s="6"/>
      <c r="J37" s="2"/>
      <c r="K37" s="2"/>
    </row>
    <row r="38" spans="1:11" s="3" customFormat="1" ht="12.75" hidden="1">
      <c r="A38" s="7"/>
      <c r="B38" s="4"/>
      <c r="C38" s="1"/>
      <c r="D38" s="2"/>
      <c r="E38" s="11"/>
      <c r="F38" s="2"/>
      <c r="G38" s="6"/>
      <c r="H38" s="2"/>
      <c r="I38" s="6"/>
      <c r="J38" s="2"/>
      <c r="K38" s="2"/>
    </row>
    <row r="39" spans="1:11" s="3" customFormat="1" ht="12.75" hidden="1">
      <c r="A39" s="7"/>
      <c r="B39" s="4"/>
      <c r="C39" s="1"/>
      <c r="D39" s="2"/>
      <c r="E39" s="11"/>
      <c r="F39" s="2"/>
      <c r="G39" s="6"/>
      <c r="H39" s="2"/>
      <c r="I39" s="6"/>
      <c r="J39" s="2"/>
      <c r="K39" s="2"/>
    </row>
    <row r="40" spans="1:11" s="3" customFormat="1" ht="12.75" hidden="1">
      <c r="A40" s="12"/>
      <c r="B40" s="36"/>
      <c r="C40" s="9"/>
      <c r="D40" s="15"/>
      <c r="E40" s="14"/>
      <c r="F40" s="15"/>
      <c r="G40" s="10"/>
      <c r="H40" s="15"/>
      <c r="I40" s="10"/>
      <c r="J40" s="15"/>
      <c r="K40" s="15"/>
    </row>
    <row r="41" spans="1:11" s="3" customFormat="1" ht="13.5" thickBot="1">
      <c r="A41" s="16"/>
      <c r="B41" s="37"/>
      <c r="C41" s="18"/>
      <c r="D41" s="31">
        <f>SUM(D33:D40)</f>
        <v>357.05283</v>
      </c>
      <c r="E41" s="20"/>
      <c r="F41" s="31">
        <f>SUM(F33:F40)</f>
        <v>357.05283</v>
      </c>
      <c r="G41" s="38"/>
      <c r="H41" s="39"/>
      <c r="I41" s="38"/>
      <c r="J41" s="39">
        <f>SUM(J33:J40)</f>
        <v>357.05283</v>
      </c>
      <c r="K41" s="40">
        <f>SUM(K33:K40)</f>
        <v>0</v>
      </c>
    </row>
    <row r="42" spans="1:11" s="3" customFormat="1" ht="12.75">
      <c r="A42" s="118" t="s">
        <v>18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20"/>
    </row>
    <row r="43" spans="1:11" s="3" customFormat="1" ht="12.75">
      <c r="A43" s="8">
        <v>44986</v>
      </c>
      <c r="B43" s="4" t="s">
        <v>32</v>
      </c>
      <c r="C43" s="21">
        <v>0</v>
      </c>
      <c r="D43" s="50">
        <v>0.00462</v>
      </c>
      <c r="E43" s="11" t="s">
        <v>30</v>
      </c>
      <c r="F43" s="50">
        <v>0.00462</v>
      </c>
      <c r="G43" s="1"/>
      <c r="H43" s="5"/>
      <c r="I43" s="11" t="s">
        <v>30</v>
      </c>
      <c r="J43" s="50">
        <v>0.00462</v>
      </c>
      <c r="K43" s="5">
        <f aca="true" t="shared" si="1" ref="K43:K48">F43-J43</f>
        <v>0</v>
      </c>
    </row>
    <row r="44" spans="1:11" s="3" customFormat="1" ht="33.75">
      <c r="A44" s="7">
        <v>45001</v>
      </c>
      <c r="B44" s="30" t="s">
        <v>39</v>
      </c>
      <c r="C44" s="1">
        <v>0</v>
      </c>
      <c r="D44" s="32">
        <v>194.25</v>
      </c>
      <c r="E44" s="11" t="s">
        <v>40</v>
      </c>
      <c r="F44" s="32">
        <v>194.25</v>
      </c>
      <c r="G44" s="6"/>
      <c r="H44" s="2"/>
      <c r="I44" s="11" t="s">
        <v>40</v>
      </c>
      <c r="J44" s="32">
        <v>194.25</v>
      </c>
      <c r="K44" s="22">
        <f t="shared" si="1"/>
        <v>0</v>
      </c>
    </row>
    <row r="45" spans="1:11" s="3" customFormat="1" ht="48">
      <c r="A45" s="56">
        <v>45002</v>
      </c>
      <c r="B45" s="57" t="s">
        <v>42</v>
      </c>
      <c r="C45" s="58">
        <v>0</v>
      </c>
      <c r="D45" s="59">
        <v>47.952</v>
      </c>
      <c r="E45" s="60" t="s">
        <v>41</v>
      </c>
      <c r="F45" s="59">
        <v>47.952</v>
      </c>
      <c r="G45" s="61"/>
      <c r="H45" s="62"/>
      <c r="I45" s="60" t="s">
        <v>41</v>
      </c>
      <c r="J45" s="59">
        <v>47.952</v>
      </c>
      <c r="K45" s="22">
        <f t="shared" si="1"/>
        <v>0</v>
      </c>
    </row>
    <row r="46" spans="1:11" s="3" customFormat="1" ht="12.75">
      <c r="A46" s="41">
        <v>45006</v>
      </c>
      <c r="B46" s="13" t="s">
        <v>20</v>
      </c>
      <c r="C46" s="42">
        <v>0</v>
      </c>
      <c r="D46" s="43">
        <v>303.983</v>
      </c>
      <c r="E46" s="11" t="s">
        <v>30</v>
      </c>
      <c r="F46" s="43">
        <v>303.983</v>
      </c>
      <c r="G46" s="9"/>
      <c r="H46" s="43"/>
      <c r="I46" s="11" t="s">
        <v>30</v>
      </c>
      <c r="J46" s="43">
        <v>303.983</v>
      </c>
      <c r="K46" s="22">
        <f t="shared" si="1"/>
        <v>0</v>
      </c>
    </row>
    <row r="47" spans="1:11" s="3" customFormat="1" ht="25.5">
      <c r="A47" s="8">
        <v>45007</v>
      </c>
      <c r="B47" s="4" t="s">
        <v>34</v>
      </c>
      <c r="C47" s="21">
        <v>0</v>
      </c>
      <c r="D47" s="51">
        <v>75</v>
      </c>
      <c r="E47" s="11" t="s">
        <v>33</v>
      </c>
      <c r="F47" s="51">
        <v>75</v>
      </c>
      <c r="G47" s="1"/>
      <c r="H47" s="5"/>
      <c r="I47" s="11" t="s">
        <v>33</v>
      </c>
      <c r="J47" s="51">
        <v>75</v>
      </c>
      <c r="K47" s="5">
        <f t="shared" si="1"/>
        <v>0</v>
      </c>
    </row>
    <row r="48" spans="1:11" s="3" customFormat="1" ht="39" thickBot="1">
      <c r="A48" s="41">
        <v>45012</v>
      </c>
      <c r="B48" s="25" t="s">
        <v>21</v>
      </c>
      <c r="C48" s="42">
        <v>0</v>
      </c>
      <c r="D48" s="54">
        <v>45.86099</v>
      </c>
      <c r="E48" s="14" t="s">
        <v>22</v>
      </c>
      <c r="F48" s="54">
        <v>45.86099</v>
      </c>
      <c r="G48" s="9"/>
      <c r="H48" s="43"/>
      <c r="I48" s="14" t="s">
        <v>22</v>
      </c>
      <c r="J48" s="54">
        <v>45.86099</v>
      </c>
      <c r="K48" s="5">
        <f t="shared" si="1"/>
        <v>0</v>
      </c>
    </row>
    <row r="49" spans="1:11" s="3" customFormat="1" ht="13.5" thickBot="1">
      <c r="A49" s="44"/>
      <c r="B49" s="17"/>
      <c r="C49" s="45"/>
      <c r="D49" s="55">
        <f>SUM(D43:D48)</f>
        <v>667.05061</v>
      </c>
      <c r="E49" s="38"/>
      <c r="F49" s="55">
        <f>SUM(F43:F48)</f>
        <v>667.05061</v>
      </c>
      <c r="G49" s="18"/>
      <c r="H49" s="46"/>
      <c r="I49" s="38"/>
      <c r="J49" s="55">
        <f>SUM(J43:J48)</f>
        <v>667.05061</v>
      </c>
      <c r="K49" s="47">
        <f>SUM(K47:K48)</f>
        <v>0</v>
      </c>
    </row>
    <row r="50" spans="1:11" ht="39" customHeight="1" thickBot="1">
      <c r="A50" s="48" t="s">
        <v>35</v>
      </c>
      <c r="B50" s="49"/>
      <c r="C50" s="18"/>
      <c r="D50" s="31">
        <f>D31+D41+D49</f>
        <v>3111.29248</v>
      </c>
      <c r="E50" s="38" t="s">
        <v>14</v>
      </c>
      <c r="F50" s="31">
        <f>F31+F41+F49</f>
        <v>3111.29248</v>
      </c>
      <c r="G50" s="38" t="s">
        <v>14</v>
      </c>
      <c r="H50" s="38" t="s">
        <v>14</v>
      </c>
      <c r="I50" s="38" t="s">
        <v>14</v>
      </c>
      <c r="J50" s="31">
        <f>J31+J41+J49</f>
        <v>3111.29248</v>
      </c>
      <c r="K50" s="40">
        <f>K31+K41+K49</f>
        <v>0</v>
      </c>
    </row>
    <row r="51" spans="1:11" s="3" customFormat="1" ht="12.75">
      <c r="A51" s="118" t="s">
        <v>43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20"/>
    </row>
    <row r="52" spans="1:11" s="3" customFormat="1" ht="38.25">
      <c r="A52" s="8">
        <v>45019</v>
      </c>
      <c r="B52" s="4" t="s">
        <v>27</v>
      </c>
      <c r="C52" s="21"/>
      <c r="D52" s="50">
        <v>242</v>
      </c>
      <c r="E52" s="11" t="s">
        <v>26</v>
      </c>
      <c r="F52" s="50">
        <v>242</v>
      </c>
      <c r="G52" s="1"/>
      <c r="H52" s="5"/>
      <c r="I52" s="11" t="s">
        <v>26</v>
      </c>
      <c r="J52" s="50">
        <v>242</v>
      </c>
      <c r="K52" s="50">
        <f aca="true" t="shared" si="2" ref="K52:K65">F52-J52</f>
        <v>0</v>
      </c>
    </row>
    <row r="53" spans="1:11" s="3" customFormat="1" ht="89.25">
      <c r="A53" s="8">
        <v>45020</v>
      </c>
      <c r="B53" s="13" t="s">
        <v>56</v>
      </c>
      <c r="C53" s="21"/>
      <c r="D53" s="50">
        <v>1113.26862</v>
      </c>
      <c r="E53" s="11" t="s">
        <v>57</v>
      </c>
      <c r="F53" s="50">
        <v>1113.26862</v>
      </c>
      <c r="G53" s="1"/>
      <c r="H53" s="5"/>
      <c r="I53" s="11" t="s">
        <v>57</v>
      </c>
      <c r="J53" s="50">
        <v>1113.26862</v>
      </c>
      <c r="K53" s="50">
        <f t="shared" si="2"/>
        <v>0</v>
      </c>
    </row>
    <row r="54" spans="1:11" s="3" customFormat="1" ht="38.25">
      <c r="A54" s="7">
        <v>45023</v>
      </c>
      <c r="B54" s="13" t="s">
        <v>20</v>
      </c>
      <c r="C54" s="21"/>
      <c r="D54" s="50">
        <v>12.122</v>
      </c>
      <c r="E54" s="11" t="s">
        <v>58</v>
      </c>
      <c r="F54" s="50">
        <v>12.122</v>
      </c>
      <c r="G54" s="1"/>
      <c r="H54" s="5"/>
      <c r="I54" s="11" t="s">
        <v>58</v>
      </c>
      <c r="J54" s="50">
        <v>12.122</v>
      </c>
      <c r="K54" s="50">
        <f t="shared" si="2"/>
        <v>0</v>
      </c>
    </row>
    <row r="55" spans="1:11" s="3" customFormat="1" ht="25.5">
      <c r="A55" s="7">
        <v>45023</v>
      </c>
      <c r="B55" s="13" t="s">
        <v>20</v>
      </c>
      <c r="C55" s="1"/>
      <c r="D55" s="65">
        <v>2.57</v>
      </c>
      <c r="E55" s="11" t="s">
        <v>26</v>
      </c>
      <c r="F55" s="65">
        <v>2.57</v>
      </c>
      <c r="G55" s="6"/>
      <c r="H55" s="2"/>
      <c r="I55" s="11" t="s">
        <v>26</v>
      </c>
      <c r="J55" s="65">
        <v>2.57</v>
      </c>
      <c r="K55" s="50">
        <f t="shared" si="2"/>
        <v>0</v>
      </c>
    </row>
    <row r="56" spans="1:11" s="3" customFormat="1" ht="25.5">
      <c r="A56" s="7">
        <v>45023</v>
      </c>
      <c r="B56" s="13" t="s">
        <v>20</v>
      </c>
      <c r="C56" s="58"/>
      <c r="D56" s="59">
        <v>2.441</v>
      </c>
      <c r="E56" s="11" t="s">
        <v>26</v>
      </c>
      <c r="F56" s="59">
        <v>2.441</v>
      </c>
      <c r="G56" s="61"/>
      <c r="H56" s="62"/>
      <c r="I56" s="11" t="s">
        <v>26</v>
      </c>
      <c r="J56" s="59">
        <v>2.441</v>
      </c>
      <c r="K56" s="50">
        <f t="shared" si="2"/>
        <v>0</v>
      </c>
    </row>
    <row r="57" spans="1:11" s="3" customFormat="1" ht="45">
      <c r="A57" s="7">
        <v>45023</v>
      </c>
      <c r="B57" s="13" t="s">
        <v>20</v>
      </c>
      <c r="C57" s="42"/>
      <c r="D57" s="54">
        <v>696.1515</v>
      </c>
      <c r="E57" s="28" t="s">
        <v>44</v>
      </c>
      <c r="F57" s="43">
        <v>696.1515</v>
      </c>
      <c r="G57" s="9"/>
      <c r="H57" s="43"/>
      <c r="I57" s="28" t="s">
        <v>44</v>
      </c>
      <c r="J57" s="54">
        <v>696.1515</v>
      </c>
      <c r="K57" s="50">
        <f t="shared" si="2"/>
        <v>0</v>
      </c>
    </row>
    <row r="58" spans="1:11" s="3" customFormat="1" ht="33.75">
      <c r="A58" s="8">
        <v>45034</v>
      </c>
      <c r="B58" s="25" t="s">
        <v>21</v>
      </c>
      <c r="C58" s="21"/>
      <c r="D58" s="50">
        <v>22.85969</v>
      </c>
      <c r="E58" s="28" t="s">
        <v>31</v>
      </c>
      <c r="F58" s="66">
        <v>22.85969</v>
      </c>
      <c r="G58" s="1"/>
      <c r="H58" s="5"/>
      <c r="I58" s="28" t="s">
        <v>31</v>
      </c>
      <c r="J58" s="50">
        <v>22.85969</v>
      </c>
      <c r="K58" s="50">
        <f t="shared" si="2"/>
        <v>0</v>
      </c>
    </row>
    <row r="59" spans="1:11" s="3" customFormat="1" ht="33.75">
      <c r="A59" s="41">
        <v>45035</v>
      </c>
      <c r="B59" s="25" t="s">
        <v>21</v>
      </c>
      <c r="C59" s="42"/>
      <c r="D59" s="54">
        <v>3.2792</v>
      </c>
      <c r="E59" s="28" t="s">
        <v>45</v>
      </c>
      <c r="F59" s="68">
        <v>3.2792</v>
      </c>
      <c r="G59" s="9"/>
      <c r="H59" s="43"/>
      <c r="I59" s="28" t="s">
        <v>45</v>
      </c>
      <c r="J59" s="54">
        <v>3.2792</v>
      </c>
      <c r="K59" s="50">
        <f t="shared" si="2"/>
        <v>0</v>
      </c>
    </row>
    <row r="60" spans="1:11" s="3" customFormat="1" ht="33.75">
      <c r="A60" s="41">
        <v>45035</v>
      </c>
      <c r="B60" s="25" t="s">
        <v>21</v>
      </c>
      <c r="C60" s="42"/>
      <c r="D60" s="54">
        <v>42.18468</v>
      </c>
      <c r="E60" s="28" t="s">
        <v>24</v>
      </c>
      <c r="F60" s="67">
        <v>42.18468</v>
      </c>
      <c r="G60" s="9"/>
      <c r="H60" s="43"/>
      <c r="I60" s="28" t="s">
        <v>24</v>
      </c>
      <c r="J60" s="54">
        <v>42.18468</v>
      </c>
      <c r="K60" s="50">
        <f t="shared" si="2"/>
        <v>0</v>
      </c>
    </row>
    <row r="61" spans="1:11" s="3" customFormat="1" ht="33.75">
      <c r="A61" s="41">
        <v>45035</v>
      </c>
      <c r="B61" s="25" t="s">
        <v>21</v>
      </c>
      <c r="C61" s="42"/>
      <c r="D61" s="54">
        <v>3.455</v>
      </c>
      <c r="E61" s="28" t="s">
        <v>31</v>
      </c>
      <c r="F61" s="54">
        <v>3.455</v>
      </c>
      <c r="G61" s="9"/>
      <c r="H61" s="43"/>
      <c r="I61" s="28" t="s">
        <v>31</v>
      </c>
      <c r="J61" s="54">
        <v>3.455</v>
      </c>
      <c r="K61" s="50">
        <f t="shared" si="2"/>
        <v>0</v>
      </c>
    </row>
    <row r="62" spans="1:11" s="3" customFormat="1" ht="33.75">
      <c r="A62" s="41">
        <v>45035</v>
      </c>
      <c r="B62" s="25" t="s">
        <v>21</v>
      </c>
      <c r="C62" s="42"/>
      <c r="D62" s="54">
        <v>0.18</v>
      </c>
      <c r="E62" s="28" t="s">
        <v>24</v>
      </c>
      <c r="F62" s="54">
        <v>0.18</v>
      </c>
      <c r="G62" s="9"/>
      <c r="H62" s="43"/>
      <c r="I62" s="28" t="s">
        <v>24</v>
      </c>
      <c r="J62" s="54">
        <v>0.18</v>
      </c>
      <c r="K62" s="50">
        <f t="shared" si="2"/>
        <v>0</v>
      </c>
    </row>
    <row r="63" spans="1:11" s="3" customFormat="1" ht="33.75">
      <c r="A63" s="41">
        <v>45035</v>
      </c>
      <c r="B63" s="25" t="s">
        <v>21</v>
      </c>
      <c r="C63" s="42"/>
      <c r="D63" s="54">
        <v>13.06269</v>
      </c>
      <c r="E63" s="28" t="s">
        <v>31</v>
      </c>
      <c r="F63" s="67">
        <v>13.06269</v>
      </c>
      <c r="G63" s="9"/>
      <c r="H63" s="43"/>
      <c r="I63" s="28" t="s">
        <v>31</v>
      </c>
      <c r="J63" s="54">
        <v>13.06269</v>
      </c>
      <c r="K63" s="50">
        <f t="shared" si="2"/>
        <v>0</v>
      </c>
    </row>
    <row r="64" spans="1:11" s="3" customFormat="1" ht="45">
      <c r="A64" s="41">
        <v>45040</v>
      </c>
      <c r="B64" s="30" t="s">
        <v>25</v>
      </c>
      <c r="C64" s="42"/>
      <c r="D64" s="54">
        <v>3.84885</v>
      </c>
      <c r="E64" s="28" t="s">
        <v>26</v>
      </c>
      <c r="F64" s="67">
        <v>3.84885</v>
      </c>
      <c r="G64" s="9"/>
      <c r="H64" s="43"/>
      <c r="I64" s="28" t="s">
        <v>26</v>
      </c>
      <c r="J64" s="54">
        <v>3.84885</v>
      </c>
      <c r="K64" s="50">
        <f t="shared" si="2"/>
        <v>0</v>
      </c>
    </row>
    <row r="65" spans="1:11" s="3" customFormat="1" ht="34.5" thickBot="1">
      <c r="A65" s="41">
        <v>45044</v>
      </c>
      <c r="B65" s="25" t="s">
        <v>21</v>
      </c>
      <c r="C65" s="42"/>
      <c r="D65" s="54">
        <v>13.713</v>
      </c>
      <c r="E65" s="28" t="s">
        <v>24</v>
      </c>
      <c r="F65" s="54">
        <v>13.713</v>
      </c>
      <c r="G65" s="9"/>
      <c r="H65" s="43"/>
      <c r="I65" s="28" t="s">
        <v>24</v>
      </c>
      <c r="J65" s="54">
        <v>13.713</v>
      </c>
      <c r="K65" s="50">
        <f t="shared" si="2"/>
        <v>0</v>
      </c>
    </row>
    <row r="66" spans="1:11" s="3" customFormat="1" ht="13.5" thickBot="1">
      <c r="A66" s="44"/>
      <c r="B66" s="17"/>
      <c r="C66" s="45"/>
      <c r="D66" s="55">
        <f>SUM(D52:D65)</f>
        <v>2171.1362299999996</v>
      </c>
      <c r="E66" s="38"/>
      <c r="F66" s="55">
        <f>SUM(F52:F65)</f>
        <v>2171.1362299999996</v>
      </c>
      <c r="G66" s="18"/>
      <c r="H66" s="46"/>
      <c r="I66" s="38"/>
      <c r="J66" s="55">
        <f>SUM(J52:J65)</f>
        <v>2171.1362299999996</v>
      </c>
      <c r="K66" s="47">
        <f>SUM(K58:K65)</f>
        <v>0</v>
      </c>
    </row>
    <row r="67" spans="1:11" s="3" customFormat="1" ht="12.75">
      <c r="A67" s="118" t="s">
        <v>46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20"/>
    </row>
    <row r="68" spans="1:11" s="3" customFormat="1" ht="45">
      <c r="A68" s="8">
        <v>45057</v>
      </c>
      <c r="B68" s="13" t="s">
        <v>20</v>
      </c>
      <c r="C68" s="21"/>
      <c r="D68" s="50">
        <v>148.35898</v>
      </c>
      <c r="E68" s="28" t="s">
        <v>44</v>
      </c>
      <c r="F68" s="50">
        <v>148.35898</v>
      </c>
      <c r="G68" s="1"/>
      <c r="H68" s="5"/>
      <c r="I68" s="28" t="s">
        <v>44</v>
      </c>
      <c r="J68" s="50">
        <v>148.35898</v>
      </c>
      <c r="K68" s="50">
        <f aca="true" t="shared" si="3" ref="K68:K74">F68-J68</f>
        <v>0</v>
      </c>
    </row>
    <row r="69" spans="1:11" s="3" customFormat="1" ht="33.75">
      <c r="A69" s="8">
        <v>45057</v>
      </c>
      <c r="B69" s="13" t="s">
        <v>20</v>
      </c>
      <c r="C69" s="1"/>
      <c r="D69" s="65">
        <v>3.7</v>
      </c>
      <c r="E69" s="28" t="s">
        <v>47</v>
      </c>
      <c r="F69" s="65">
        <v>3.7</v>
      </c>
      <c r="G69" s="6"/>
      <c r="H69" s="2"/>
      <c r="I69" s="28" t="s">
        <v>47</v>
      </c>
      <c r="J69" s="65">
        <v>3.7</v>
      </c>
      <c r="K69" s="50">
        <f t="shared" si="3"/>
        <v>0</v>
      </c>
    </row>
    <row r="70" spans="1:11" s="3" customFormat="1" ht="22.5">
      <c r="A70" s="8">
        <v>45057</v>
      </c>
      <c r="B70" s="13" t="s">
        <v>20</v>
      </c>
      <c r="C70" s="58"/>
      <c r="D70" s="59">
        <v>0.99</v>
      </c>
      <c r="E70" s="28" t="s">
        <v>26</v>
      </c>
      <c r="F70" s="59">
        <v>0.99</v>
      </c>
      <c r="G70" s="61"/>
      <c r="H70" s="62"/>
      <c r="I70" s="28" t="s">
        <v>26</v>
      </c>
      <c r="J70" s="59">
        <v>0.99</v>
      </c>
      <c r="K70" s="50">
        <f t="shared" si="3"/>
        <v>0</v>
      </c>
    </row>
    <row r="71" spans="1:11" s="3" customFormat="1" ht="45">
      <c r="A71" s="7">
        <v>45061</v>
      </c>
      <c r="B71" s="30" t="s">
        <v>25</v>
      </c>
      <c r="C71" s="42"/>
      <c r="D71" s="54">
        <v>11.45618</v>
      </c>
      <c r="E71" s="28" t="s">
        <v>26</v>
      </c>
      <c r="F71" s="54">
        <v>11.45618</v>
      </c>
      <c r="G71" s="9"/>
      <c r="H71" s="43"/>
      <c r="I71" s="28" t="s">
        <v>26</v>
      </c>
      <c r="J71" s="54">
        <v>11.45618</v>
      </c>
      <c r="K71" s="50">
        <f t="shared" si="3"/>
        <v>0</v>
      </c>
    </row>
    <row r="72" spans="1:11" s="3" customFormat="1" ht="33.75">
      <c r="A72" s="8">
        <v>45063</v>
      </c>
      <c r="B72" s="25" t="s">
        <v>21</v>
      </c>
      <c r="C72" s="21"/>
      <c r="D72" s="50">
        <v>0.3</v>
      </c>
      <c r="E72" s="28" t="s">
        <v>24</v>
      </c>
      <c r="F72" s="50">
        <v>0.3</v>
      </c>
      <c r="G72" s="1"/>
      <c r="H72" s="5"/>
      <c r="I72" s="28" t="s">
        <v>24</v>
      </c>
      <c r="J72" s="50">
        <v>0.3</v>
      </c>
      <c r="K72" s="50">
        <f t="shared" si="3"/>
        <v>0</v>
      </c>
    </row>
    <row r="73" spans="1:11" s="3" customFormat="1" ht="33.75">
      <c r="A73" s="41">
        <v>45075</v>
      </c>
      <c r="B73" s="25" t="s">
        <v>21</v>
      </c>
      <c r="C73" s="42"/>
      <c r="D73" s="54">
        <v>1.6877</v>
      </c>
      <c r="E73" s="28" t="s">
        <v>45</v>
      </c>
      <c r="F73" s="54">
        <v>1.6877</v>
      </c>
      <c r="G73" s="9"/>
      <c r="H73" s="43"/>
      <c r="I73" s="28" t="s">
        <v>45</v>
      </c>
      <c r="J73" s="54">
        <v>1.6877</v>
      </c>
      <c r="K73" s="50">
        <f t="shared" si="3"/>
        <v>0</v>
      </c>
    </row>
    <row r="74" spans="1:11" s="3" customFormat="1" ht="34.5" thickBot="1">
      <c r="A74" s="41">
        <v>45075</v>
      </c>
      <c r="B74" s="25" t="s">
        <v>21</v>
      </c>
      <c r="C74" s="42"/>
      <c r="D74" s="54">
        <v>95</v>
      </c>
      <c r="E74" s="28" t="s">
        <v>26</v>
      </c>
      <c r="F74" s="54">
        <v>95</v>
      </c>
      <c r="G74" s="9"/>
      <c r="H74" s="43"/>
      <c r="I74" s="28" t="s">
        <v>26</v>
      </c>
      <c r="J74" s="54">
        <v>95</v>
      </c>
      <c r="K74" s="50">
        <f t="shared" si="3"/>
        <v>0</v>
      </c>
    </row>
    <row r="75" spans="1:11" s="3" customFormat="1" ht="13.5" thickBot="1">
      <c r="A75" s="44"/>
      <c r="B75" s="17"/>
      <c r="C75" s="45"/>
      <c r="D75" s="55">
        <f>SUM(D68:D74)</f>
        <v>261.49286</v>
      </c>
      <c r="E75" s="38"/>
      <c r="F75" s="55">
        <f>SUM(F68:F74)</f>
        <v>261.49286</v>
      </c>
      <c r="G75" s="18"/>
      <c r="H75" s="46"/>
      <c r="I75" s="38"/>
      <c r="J75" s="55">
        <f>SUM(J68:J74)</f>
        <v>261.49286</v>
      </c>
      <c r="K75" s="47">
        <f>SUM(K72:K74)</f>
        <v>0</v>
      </c>
    </row>
    <row r="76" spans="1:11" s="3" customFormat="1" ht="12.75">
      <c r="A76" s="118" t="s">
        <v>48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20"/>
    </row>
    <row r="77" spans="1:11" s="3" customFormat="1" ht="12.75">
      <c r="A77" s="8">
        <v>45079</v>
      </c>
      <c r="B77" s="4" t="s">
        <v>50</v>
      </c>
      <c r="C77" s="21"/>
      <c r="D77" s="50">
        <v>0.0018</v>
      </c>
      <c r="E77" s="28" t="s">
        <v>30</v>
      </c>
      <c r="F77" s="50">
        <v>0.0018</v>
      </c>
      <c r="G77" s="1"/>
      <c r="H77" s="5"/>
      <c r="I77" s="28" t="s">
        <v>30</v>
      </c>
      <c r="J77" s="50">
        <v>0.0018</v>
      </c>
      <c r="K77" s="5">
        <f aca="true" t="shared" si="4" ref="K77:K82">F77-J77</f>
        <v>0</v>
      </c>
    </row>
    <row r="78" spans="1:11" s="3" customFormat="1" ht="45">
      <c r="A78" s="7">
        <v>45084</v>
      </c>
      <c r="B78" s="13" t="s">
        <v>20</v>
      </c>
      <c r="C78" s="1"/>
      <c r="D78" s="65">
        <v>618.69733</v>
      </c>
      <c r="E78" s="28" t="s">
        <v>51</v>
      </c>
      <c r="F78" s="65">
        <v>618.69733</v>
      </c>
      <c r="G78" s="6"/>
      <c r="H78" s="2"/>
      <c r="I78" s="28" t="s">
        <v>51</v>
      </c>
      <c r="J78" s="65">
        <v>618.69733</v>
      </c>
      <c r="K78" s="22">
        <f t="shared" si="4"/>
        <v>0</v>
      </c>
    </row>
    <row r="79" spans="1:11" s="3" customFormat="1" ht="12.75">
      <c r="A79" s="7">
        <v>45085</v>
      </c>
      <c r="B79" s="57" t="s">
        <v>52</v>
      </c>
      <c r="C79" s="58"/>
      <c r="D79" s="59">
        <v>0.00107</v>
      </c>
      <c r="E79" s="28" t="s">
        <v>30</v>
      </c>
      <c r="F79" s="59">
        <v>0.00107</v>
      </c>
      <c r="G79" s="61"/>
      <c r="H79" s="62"/>
      <c r="I79" s="28" t="s">
        <v>30</v>
      </c>
      <c r="J79" s="59">
        <v>0.00107</v>
      </c>
      <c r="K79" s="22">
        <f t="shared" si="4"/>
        <v>0</v>
      </c>
    </row>
    <row r="80" spans="1:11" s="3" customFormat="1" ht="12.75">
      <c r="A80" s="7">
        <v>45085</v>
      </c>
      <c r="B80" s="57" t="s">
        <v>52</v>
      </c>
      <c r="C80" s="42"/>
      <c r="D80" s="59">
        <v>0.00107</v>
      </c>
      <c r="E80" s="28" t="s">
        <v>30</v>
      </c>
      <c r="F80" s="59">
        <v>0.00107</v>
      </c>
      <c r="G80" s="9"/>
      <c r="H80" s="43"/>
      <c r="I80" s="28" t="s">
        <v>30</v>
      </c>
      <c r="J80" s="59">
        <v>0.00107</v>
      </c>
      <c r="K80" s="22">
        <f t="shared" si="4"/>
        <v>0</v>
      </c>
    </row>
    <row r="81" spans="1:11" s="3" customFormat="1" ht="22.5">
      <c r="A81" s="41">
        <v>45093</v>
      </c>
      <c r="B81" s="69" t="s">
        <v>53</v>
      </c>
      <c r="C81" s="21"/>
      <c r="D81" s="50">
        <v>2</v>
      </c>
      <c r="E81" s="11" t="s">
        <v>54</v>
      </c>
      <c r="F81" s="50">
        <v>2</v>
      </c>
      <c r="G81" s="1"/>
      <c r="H81" s="5"/>
      <c r="I81" s="11" t="s">
        <v>54</v>
      </c>
      <c r="J81" s="50">
        <v>2</v>
      </c>
      <c r="K81" s="5">
        <f t="shared" si="4"/>
        <v>0</v>
      </c>
    </row>
    <row r="82" spans="1:11" s="3" customFormat="1" ht="12.75">
      <c r="A82" s="41">
        <v>45096</v>
      </c>
      <c r="B82" s="13" t="s">
        <v>20</v>
      </c>
      <c r="C82" s="42"/>
      <c r="D82" s="54">
        <v>2.7</v>
      </c>
      <c r="E82" s="28" t="s">
        <v>30</v>
      </c>
      <c r="F82" s="54">
        <v>2.7</v>
      </c>
      <c r="G82" s="9"/>
      <c r="H82" s="43"/>
      <c r="I82" s="28" t="s">
        <v>30</v>
      </c>
      <c r="J82" s="54">
        <v>2.7</v>
      </c>
      <c r="K82" s="5">
        <f t="shared" si="4"/>
        <v>0</v>
      </c>
    </row>
    <row r="83" spans="1:11" s="3" customFormat="1" ht="22.5">
      <c r="A83" s="8">
        <v>45097</v>
      </c>
      <c r="B83" s="13" t="s">
        <v>20</v>
      </c>
      <c r="C83" s="21"/>
      <c r="D83" s="50">
        <v>5.6</v>
      </c>
      <c r="E83" s="28" t="s">
        <v>26</v>
      </c>
      <c r="F83" s="50">
        <v>5.6</v>
      </c>
      <c r="G83" s="1"/>
      <c r="H83" s="5"/>
      <c r="I83" s="28" t="s">
        <v>26</v>
      </c>
      <c r="J83" s="50">
        <v>5.6</v>
      </c>
      <c r="K83" s="5">
        <f aca="true" t="shared" si="5" ref="K83:K90">F83-J83</f>
        <v>0</v>
      </c>
    </row>
    <row r="84" spans="1:11" s="3" customFormat="1" ht="33.75">
      <c r="A84" s="7">
        <v>45099</v>
      </c>
      <c r="B84" s="25" t="s">
        <v>27</v>
      </c>
      <c r="C84" s="1"/>
      <c r="D84" s="65">
        <v>304</v>
      </c>
      <c r="E84" s="28" t="s">
        <v>26</v>
      </c>
      <c r="F84" s="65">
        <v>304</v>
      </c>
      <c r="G84" s="6"/>
      <c r="H84" s="2"/>
      <c r="I84" s="28" t="s">
        <v>26</v>
      </c>
      <c r="J84" s="65">
        <v>304</v>
      </c>
      <c r="K84" s="22">
        <f t="shared" si="5"/>
        <v>0</v>
      </c>
    </row>
    <row r="85" spans="1:11" s="3" customFormat="1" ht="12.75">
      <c r="A85" s="56">
        <v>45100</v>
      </c>
      <c r="B85" s="13" t="s">
        <v>20</v>
      </c>
      <c r="C85" s="58"/>
      <c r="D85" s="59">
        <v>6.4</v>
      </c>
      <c r="E85" s="28" t="s">
        <v>30</v>
      </c>
      <c r="F85" s="59">
        <v>6.4</v>
      </c>
      <c r="G85" s="61"/>
      <c r="H85" s="62"/>
      <c r="I85" s="28" t="s">
        <v>30</v>
      </c>
      <c r="J85" s="59">
        <v>6.4</v>
      </c>
      <c r="K85" s="22">
        <f t="shared" si="5"/>
        <v>0</v>
      </c>
    </row>
    <row r="86" spans="1:11" s="3" customFormat="1" ht="33.75">
      <c r="A86" s="41">
        <v>45103</v>
      </c>
      <c r="B86" s="25" t="s">
        <v>27</v>
      </c>
      <c r="C86" s="42"/>
      <c r="D86" s="54">
        <v>93.55</v>
      </c>
      <c r="E86" s="28" t="s">
        <v>30</v>
      </c>
      <c r="F86" s="54">
        <v>93.55</v>
      </c>
      <c r="G86" s="9"/>
      <c r="H86" s="43"/>
      <c r="I86" s="28" t="s">
        <v>30</v>
      </c>
      <c r="J86" s="54">
        <v>93.55</v>
      </c>
      <c r="K86" s="22">
        <f t="shared" si="5"/>
        <v>0</v>
      </c>
    </row>
    <row r="87" spans="1:11" s="3" customFormat="1" ht="371.25">
      <c r="A87" s="41">
        <v>45103</v>
      </c>
      <c r="B87" s="69" t="s">
        <v>59</v>
      </c>
      <c r="C87" s="42"/>
      <c r="D87" s="54">
        <v>11860.97288</v>
      </c>
      <c r="E87" s="28" t="s">
        <v>60</v>
      </c>
      <c r="F87" s="54">
        <v>11860.97288</v>
      </c>
      <c r="G87" s="9"/>
      <c r="H87" s="43"/>
      <c r="I87" s="28" t="s">
        <v>60</v>
      </c>
      <c r="J87" s="54">
        <v>11860.97288</v>
      </c>
      <c r="K87" s="22">
        <f t="shared" si="5"/>
        <v>0</v>
      </c>
    </row>
    <row r="88" spans="1:11" s="3" customFormat="1" ht="12.75">
      <c r="A88" s="41">
        <v>45105</v>
      </c>
      <c r="B88" s="69" t="s">
        <v>20</v>
      </c>
      <c r="C88" s="42"/>
      <c r="D88" s="54">
        <v>7.5</v>
      </c>
      <c r="E88" s="28" t="s">
        <v>61</v>
      </c>
      <c r="F88" s="54">
        <v>7.5</v>
      </c>
      <c r="G88" s="9"/>
      <c r="H88" s="43"/>
      <c r="I88" s="28" t="s">
        <v>61</v>
      </c>
      <c r="J88" s="54">
        <v>7.5</v>
      </c>
      <c r="K88" s="22">
        <f t="shared" si="5"/>
        <v>0</v>
      </c>
    </row>
    <row r="89" spans="1:11" s="3" customFormat="1" ht="22.5">
      <c r="A89" s="8">
        <v>45105</v>
      </c>
      <c r="B89" s="13" t="s">
        <v>20</v>
      </c>
      <c r="C89" s="21"/>
      <c r="D89" s="51">
        <v>1.58</v>
      </c>
      <c r="E89" s="28" t="s">
        <v>55</v>
      </c>
      <c r="F89" s="51">
        <v>1.58</v>
      </c>
      <c r="G89" s="1"/>
      <c r="H89" s="5"/>
      <c r="I89" s="28" t="s">
        <v>55</v>
      </c>
      <c r="J89" s="51">
        <v>1.58</v>
      </c>
      <c r="K89" s="5">
        <f t="shared" si="5"/>
        <v>0</v>
      </c>
    </row>
    <row r="90" spans="1:11" s="3" customFormat="1" ht="45.75" thickBot="1">
      <c r="A90" s="41">
        <v>45105</v>
      </c>
      <c r="B90" s="13" t="s">
        <v>20</v>
      </c>
      <c r="C90" s="42"/>
      <c r="D90" s="54">
        <v>166.5355</v>
      </c>
      <c r="E90" s="28" t="s">
        <v>51</v>
      </c>
      <c r="F90" s="54">
        <v>166.5355</v>
      </c>
      <c r="G90" s="9"/>
      <c r="H90" s="43"/>
      <c r="I90" s="28" t="s">
        <v>51</v>
      </c>
      <c r="J90" s="54">
        <v>166.5355</v>
      </c>
      <c r="K90" s="5">
        <f t="shared" si="5"/>
        <v>0</v>
      </c>
    </row>
    <row r="91" spans="1:12" s="3" customFormat="1" ht="13.5" thickBot="1">
      <c r="A91" s="44"/>
      <c r="B91" s="17"/>
      <c r="C91" s="45"/>
      <c r="D91" s="55">
        <f>SUM(D77:D90)</f>
        <v>13069.539649999999</v>
      </c>
      <c r="E91" s="55"/>
      <c r="F91" s="55">
        <f>SUM(F77:F90)</f>
        <v>13069.539649999999</v>
      </c>
      <c r="G91" s="55"/>
      <c r="H91" s="55"/>
      <c r="I91" s="55"/>
      <c r="J91" s="55">
        <f>SUM(J77:J90)</f>
        <v>13069.539649999999</v>
      </c>
      <c r="K91" s="70">
        <f>SUM(K89:K90)</f>
        <v>0</v>
      </c>
      <c r="L91" s="63"/>
    </row>
    <row r="92" spans="1:12" ht="39" customHeight="1" thickBot="1">
      <c r="A92" s="71" t="s">
        <v>49</v>
      </c>
      <c r="B92" s="72"/>
      <c r="C92" s="73"/>
      <c r="D92" s="74">
        <f>D66+D75+D91</f>
        <v>15502.168739999997</v>
      </c>
      <c r="E92" s="74"/>
      <c r="F92" s="74">
        <f>F66+F75+F91</f>
        <v>15502.168739999997</v>
      </c>
      <c r="G92" s="74"/>
      <c r="H92" s="74"/>
      <c r="I92" s="74"/>
      <c r="J92" s="75">
        <f>J66+J75+J91</f>
        <v>15502.168739999997</v>
      </c>
      <c r="K92" s="76"/>
      <c r="L92" s="64"/>
    </row>
    <row r="93" spans="1:11" s="3" customFormat="1" ht="13.5" thickBot="1">
      <c r="A93" s="121" t="s">
        <v>64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3"/>
    </row>
    <row r="94" spans="1:11" ht="45">
      <c r="A94" s="81">
        <v>45110</v>
      </c>
      <c r="B94" s="82" t="s">
        <v>25</v>
      </c>
      <c r="C94" s="83"/>
      <c r="D94" s="84">
        <v>2.34</v>
      </c>
      <c r="E94" s="85" t="s">
        <v>26</v>
      </c>
      <c r="F94" s="84">
        <v>2.34</v>
      </c>
      <c r="G94" s="86"/>
      <c r="H94" s="87"/>
      <c r="I94" s="85" t="s">
        <v>26</v>
      </c>
      <c r="J94" s="84">
        <v>2.34</v>
      </c>
      <c r="K94" s="87">
        <v>0</v>
      </c>
    </row>
    <row r="95" spans="1:11" ht="45">
      <c r="A95" s="7">
        <v>45114</v>
      </c>
      <c r="B95" s="13" t="s">
        <v>20</v>
      </c>
      <c r="C95" s="1"/>
      <c r="D95" s="65">
        <v>590.551</v>
      </c>
      <c r="E95" s="28" t="s">
        <v>51</v>
      </c>
      <c r="F95" s="65">
        <v>590.551</v>
      </c>
      <c r="G95" s="6"/>
      <c r="H95" s="2"/>
      <c r="I95" s="28" t="s">
        <v>51</v>
      </c>
      <c r="J95" s="65">
        <v>590.551</v>
      </c>
      <c r="K95" s="22">
        <v>0</v>
      </c>
    </row>
    <row r="96" spans="1:11" ht="36">
      <c r="A96" s="7">
        <v>45121</v>
      </c>
      <c r="B96" s="57" t="s">
        <v>65</v>
      </c>
      <c r="C96" s="9"/>
      <c r="D96" s="101">
        <v>91.637</v>
      </c>
      <c r="E96" s="100" t="s">
        <v>77</v>
      </c>
      <c r="F96" s="114">
        <f>D96</f>
        <v>91.637</v>
      </c>
      <c r="G96" s="102"/>
      <c r="H96" s="103"/>
      <c r="I96" s="115" t="s">
        <v>77</v>
      </c>
      <c r="J96" s="114">
        <f>F96</f>
        <v>91.637</v>
      </c>
      <c r="K96" s="22">
        <v>0</v>
      </c>
    </row>
    <row r="97" spans="1:11" ht="36">
      <c r="A97" s="7">
        <v>45121</v>
      </c>
      <c r="B97" s="57" t="s">
        <v>65</v>
      </c>
      <c r="C97" s="9"/>
      <c r="D97" s="114">
        <v>880.306</v>
      </c>
      <c r="E97" s="104" t="s">
        <v>78</v>
      </c>
      <c r="F97" s="114">
        <f>D97</f>
        <v>880.306</v>
      </c>
      <c r="G97" s="102"/>
      <c r="H97" s="103"/>
      <c r="I97" s="104" t="s">
        <v>78</v>
      </c>
      <c r="J97" s="114">
        <f>F97</f>
        <v>880.306</v>
      </c>
      <c r="K97" s="22">
        <v>0</v>
      </c>
    </row>
    <row r="98" spans="1:11" ht="36">
      <c r="A98" s="7">
        <v>45121</v>
      </c>
      <c r="B98" s="57" t="s">
        <v>65</v>
      </c>
      <c r="C98" s="58"/>
      <c r="D98" s="105">
        <v>122.456</v>
      </c>
      <c r="E98" s="104" t="s">
        <v>66</v>
      </c>
      <c r="F98" s="105">
        <v>122.456</v>
      </c>
      <c r="G98" s="106"/>
      <c r="H98" s="107"/>
      <c r="I98" s="104" t="s">
        <v>66</v>
      </c>
      <c r="J98" s="105">
        <v>122.456</v>
      </c>
      <c r="K98" s="22">
        <v>0</v>
      </c>
    </row>
    <row r="99" spans="1:11" ht="33.75">
      <c r="A99" s="8">
        <v>45127</v>
      </c>
      <c r="B99" s="4" t="s">
        <v>67</v>
      </c>
      <c r="C99" s="21"/>
      <c r="D99" s="108">
        <v>4.146</v>
      </c>
      <c r="E99" s="104" t="s">
        <v>31</v>
      </c>
      <c r="F99" s="108">
        <v>4.146</v>
      </c>
      <c r="G99" s="33"/>
      <c r="H99" s="109"/>
      <c r="I99" s="104" t="s">
        <v>31</v>
      </c>
      <c r="J99" s="108">
        <v>4.146</v>
      </c>
      <c r="K99" s="5">
        <v>0</v>
      </c>
    </row>
    <row r="100" spans="1:11" ht="25.5">
      <c r="A100" s="7">
        <v>45127</v>
      </c>
      <c r="B100" s="4" t="s">
        <v>67</v>
      </c>
      <c r="C100" s="1"/>
      <c r="D100" s="65">
        <v>1.888</v>
      </c>
      <c r="E100" s="104" t="s">
        <v>24</v>
      </c>
      <c r="F100" s="65">
        <f>D100</f>
        <v>1.888</v>
      </c>
      <c r="G100" s="110"/>
      <c r="H100" s="111"/>
      <c r="I100" s="104" t="s">
        <v>24</v>
      </c>
      <c r="J100" s="65">
        <f>F100</f>
        <v>1.888</v>
      </c>
      <c r="K100" s="22">
        <v>0</v>
      </c>
    </row>
    <row r="101" spans="1:11" ht="25.5">
      <c r="A101" s="7">
        <v>45127</v>
      </c>
      <c r="B101" s="4" t="s">
        <v>67</v>
      </c>
      <c r="C101" s="58"/>
      <c r="D101" s="105">
        <v>35.837</v>
      </c>
      <c r="E101" s="104" t="s">
        <v>24</v>
      </c>
      <c r="F101" s="105">
        <f>D101</f>
        <v>35.837</v>
      </c>
      <c r="G101" s="106"/>
      <c r="H101" s="107"/>
      <c r="I101" s="104" t="s">
        <v>24</v>
      </c>
      <c r="J101" s="105">
        <f>F101</f>
        <v>35.837</v>
      </c>
      <c r="K101" s="22">
        <v>0</v>
      </c>
    </row>
    <row r="102" spans="1:11" ht="33.75">
      <c r="A102" s="7">
        <v>45127</v>
      </c>
      <c r="B102" s="4" t="s">
        <v>67</v>
      </c>
      <c r="C102" s="42"/>
      <c r="D102" s="105">
        <v>107.83</v>
      </c>
      <c r="E102" s="104" t="s">
        <v>31</v>
      </c>
      <c r="F102" s="105">
        <f>D102</f>
        <v>107.83</v>
      </c>
      <c r="G102" s="34"/>
      <c r="H102" s="112"/>
      <c r="I102" s="104" t="s">
        <v>31</v>
      </c>
      <c r="J102" s="105">
        <f>F102</f>
        <v>107.83</v>
      </c>
      <c r="K102" s="22">
        <v>0</v>
      </c>
    </row>
    <row r="103" spans="1:11" ht="33.75">
      <c r="A103" s="7">
        <v>45127</v>
      </c>
      <c r="B103" s="4" t="s">
        <v>67</v>
      </c>
      <c r="C103" s="21"/>
      <c r="D103" s="108">
        <v>12.0252</v>
      </c>
      <c r="E103" s="104" t="s">
        <v>31</v>
      </c>
      <c r="F103" s="108">
        <v>12.0252</v>
      </c>
      <c r="G103" s="33"/>
      <c r="H103" s="109"/>
      <c r="I103" s="104" t="s">
        <v>31</v>
      </c>
      <c r="J103" s="108">
        <v>12.0252</v>
      </c>
      <c r="K103" s="5">
        <v>0</v>
      </c>
    </row>
    <row r="104" spans="1:11" ht="45">
      <c r="A104" s="41">
        <v>45133</v>
      </c>
      <c r="B104" s="13" t="s">
        <v>68</v>
      </c>
      <c r="C104" s="42"/>
      <c r="D104" s="113">
        <v>111.4</v>
      </c>
      <c r="E104" s="104" t="s">
        <v>85</v>
      </c>
      <c r="F104" s="113">
        <v>111.4</v>
      </c>
      <c r="G104" s="34"/>
      <c r="H104" s="112"/>
      <c r="I104" s="104" t="str">
        <f>E104</f>
        <v>Ford Mondeo ZETEC 2.2. TDCI VIN WF0GXXGBBG9E28410</v>
      </c>
      <c r="J104" s="113">
        <f>F104</f>
        <v>111.4</v>
      </c>
      <c r="K104" s="5">
        <v>0</v>
      </c>
    </row>
    <row r="105" spans="1:11" ht="26.25" thickBot="1">
      <c r="A105" s="41">
        <v>45133</v>
      </c>
      <c r="B105" s="13" t="s">
        <v>68</v>
      </c>
      <c r="C105" s="42"/>
      <c r="D105" s="113">
        <v>6.873</v>
      </c>
      <c r="E105" s="104" t="s">
        <v>26</v>
      </c>
      <c r="F105" s="113">
        <v>6.873</v>
      </c>
      <c r="G105" s="34"/>
      <c r="H105" s="112"/>
      <c r="I105" s="104" t="s">
        <v>26</v>
      </c>
      <c r="J105" s="113">
        <v>6.873</v>
      </c>
      <c r="K105" s="5">
        <v>0</v>
      </c>
    </row>
    <row r="106" spans="1:12" s="3" customFormat="1" ht="13.5" thickBot="1">
      <c r="A106" s="44"/>
      <c r="B106" s="17"/>
      <c r="C106" s="45"/>
      <c r="D106" s="55">
        <f>SUM(D94:D105)</f>
        <v>1967.2892</v>
      </c>
      <c r="E106" s="55"/>
      <c r="F106" s="55">
        <f>SUM(F94:F105)</f>
        <v>1967.2892</v>
      </c>
      <c r="G106" s="55"/>
      <c r="H106" s="55"/>
      <c r="I106" s="55"/>
      <c r="J106" s="55">
        <f>SUM(J94:J105)</f>
        <v>1967.2892</v>
      </c>
      <c r="K106" s="70">
        <v>0</v>
      </c>
      <c r="L106" s="63"/>
    </row>
    <row r="107" spans="1:11" s="3" customFormat="1" ht="13.5" thickBot="1">
      <c r="A107" s="121" t="s">
        <v>69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3"/>
    </row>
    <row r="108" spans="1:11" ht="12.75">
      <c r="A108" s="7">
        <v>45142</v>
      </c>
      <c r="B108" s="13" t="s">
        <v>20</v>
      </c>
      <c r="C108" s="21"/>
      <c r="D108" s="50">
        <v>5.12</v>
      </c>
      <c r="E108" s="28" t="s">
        <v>30</v>
      </c>
      <c r="F108" s="50">
        <v>5.12</v>
      </c>
      <c r="G108" s="1"/>
      <c r="H108" s="5"/>
      <c r="I108" s="28" t="s">
        <v>30</v>
      </c>
      <c r="J108" s="50">
        <v>5.12</v>
      </c>
      <c r="K108" s="5">
        <v>0</v>
      </c>
    </row>
    <row r="109" spans="1:11" ht="45">
      <c r="A109" s="88">
        <v>45153</v>
      </c>
      <c r="B109" s="13" t="s">
        <v>20</v>
      </c>
      <c r="C109" s="21"/>
      <c r="D109" s="50">
        <v>142.917</v>
      </c>
      <c r="E109" s="28" t="s">
        <v>51</v>
      </c>
      <c r="F109" s="50">
        <v>142.917</v>
      </c>
      <c r="G109" s="1"/>
      <c r="H109" s="5"/>
      <c r="I109" s="28" t="s">
        <v>51</v>
      </c>
      <c r="J109" s="50">
        <v>142.917</v>
      </c>
      <c r="K109" s="5">
        <v>0</v>
      </c>
    </row>
    <row r="110" spans="1:11" ht="33.75">
      <c r="A110" s="88">
        <v>45153</v>
      </c>
      <c r="B110" s="4" t="s">
        <v>20</v>
      </c>
      <c r="C110" s="21"/>
      <c r="D110" s="50">
        <v>0.48</v>
      </c>
      <c r="E110" s="28" t="s">
        <v>47</v>
      </c>
      <c r="F110" s="50">
        <v>0.48</v>
      </c>
      <c r="G110" s="1"/>
      <c r="H110" s="5"/>
      <c r="I110" s="28" t="s">
        <v>47</v>
      </c>
      <c r="J110" s="50">
        <v>0.48</v>
      </c>
      <c r="K110" s="5">
        <v>0</v>
      </c>
    </row>
    <row r="111" spans="1:11" ht="12.75" customHeight="1">
      <c r="A111" s="88">
        <v>45153</v>
      </c>
      <c r="B111" s="4" t="s">
        <v>20</v>
      </c>
      <c r="C111" s="21"/>
      <c r="D111" s="50">
        <v>0.286</v>
      </c>
      <c r="E111" s="28" t="s">
        <v>79</v>
      </c>
      <c r="F111" s="50">
        <v>0.286</v>
      </c>
      <c r="G111" s="1"/>
      <c r="H111" s="5"/>
      <c r="I111" s="28" t="s">
        <v>79</v>
      </c>
      <c r="J111" s="50">
        <v>0.286</v>
      </c>
      <c r="K111" s="5">
        <v>0</v>
      </c>
    </row>
    <row r="112" spans="1:11" ht="45">
      <c r="A112" s="7">
        <v>45154</v>
      </c>
      <c r="B112" s="82" t="s">
        <v>25</v>
      </c>
      <c r="C112" s="21"/>
      <c r="D112" s="50">
        <v>3.291</v>
      </c>
      <c r="E112" s="28" t="s">
        <v>26</v>
      </c>
      <c r="F112" s="50">
        <v>3.291</v>
      </c>
      <c r="G112" s="1"/>
      <c r="H112" s="5"/>
      <c r="I112" s="28" t="s">
        <v>26</v>
      </c>
      <c r="J112" s="50">
        <v>3.291</v>
      </c>
      <c r="K112" s="5">
        <v>0</v>
      </c>
    </row>
    <row r="113" spans="1:11" ht="25.5">
      <c r="A113" s="7">
        <v>45162</v>
      </c>
      <c r="B113" s="4" t="s">
        <v>67</v>
      </c>
      <c r="C113" s="21"/>
      <c r="D113" s="50">
        <v>60.851</v>
      </c>
      <c r="E113" s="28" t="s">
        <v>23</v>
      </c>
      <c r="F113" s="50">
        <f>D113</f>
        <v>60.851</v>
      </c>
      <c r="G113" s="1"/>
      <c r="H113" s="5"/>
      <c r="I113" s="28" t="s">
        <v>23</v>
      </c>
      <c r="J113" s="50">
        <f>F113</f>
        <v>60.851</v>
      </c>
      <c r="K113" s="5">
        <v>0</v>
      </c>
    </row>
    <row r="114" spans="1:11" ht="22.5">
      <c r="A114" s="7">
        <v>45162</v>
      </c>
      <c r="B114" s="13" t="s">
        <v>20</v>
      </c>
      <c r="C114" s="21"/>
      <c r="D114" s="50">
        <v>7.155</v>
      </c>
      <c r="E114" s="28" t="s">
        <v>70</v>
      </c>
      <c r="F114" s="50">
        <v>7.155</v>
      </c>
      <c r="G114" s="1"/>
      <c r="H114" s="5"/>
      <c r="I114" s="28" t="s">
        <v>70</v>
      </c>
      <c r="J114" s="50">
        <v>7.155</v>
      </c>
      <c r="K114" s="5">
        <v>0</v>
      </c>
    </row>
    <row r="115" spans="1:11" ht="22.5">
      <c r="A115" s="7">
        <v>45162</v>
      </c>
      <c r="B115" s="13" t="s">
        <v>20</v>
      </c>
      <c r="C115" s="21"/>
      <c r="D115" s="50">
        <v>56.1</v>
      </c>
      <c r="E115" s="28" t="s">
        <v>70</v>
      </c>
      <c r="F115" s="50">
        <v>56.1</v>
      </c>
      <c r="G115" s="1"/>
      <c r="H115" s="5"/>
      <c r="I115" s="28" t="s">
        <v>70</v>
      </c>
      <c r="J115" s="50">
        <v>56.1</v>
      </c>
      <c r="K115" s="5">
        <v>0</v>
      </c>
    </row>
    <row r="116" spans="1:11" ht="25.5">
      <c r="A116" s="127">
        <v>45166</v>
      </c>
      <c r="B116" s="128" t="s">
        <v>80</v>
      </c>
      <c r="C116" s="129"/>
      <c r="D116" s="130">
        <v>7.348</v>
      </c>
      <c r="E116" s="131" t="s">
        <v>81</v>
      </c>
      <c r="F116" s="130">
        <v>7.348</v>
      </c>
      <c r="G116" s="132"/>
      <c r="H116" s="133"/>
      <c r="I116" s="131" t="str">
        <f>E116</f>
        <v>Холодильна камера  Beko TS 190020</v>
      </c>
      <c r="J116" s="130">
        <f>F116</f>
        <v>7.348</v>
      </c>
      <c r="K116" s="133">
        <v>0</v>
      </c>
    </row>
    <row r="117" spans="1:11" ht="102">
      <c r="A117" s="7">
        <v>45168</v>
      </c>
      <c r="B117" s="13" t="s">
        <v>20</v>
      </c>
      <c r="C117" s="21"/>
      <c r="D117" s="50">
        <v>99.6</v>
      </c>
      <c r="E117" s="13" t="s">
        <v>82</v>
      </c>
      <c r="F117" s="50">
        <v>99.6</v>
      </c>
      <c r="G117" s="1"/>
      <c r="H117" s="5"/>
      <c r="I117" s="13" t="s">
        <v>82</v>
      </c>
      <c r="J117" s="50">
        <v>99.6</v>
      </c>
      <c r="K117" s="5">
        <v>0</v>
      </c>
    </row>
    <row r="118" spans="1:11" ht="13.5" thickBot="1">
      <c r="A118" s="7"/>
      <c r="B118" s="13"/>
      <c r="C118" s="21"/>
      <c r="D118" s="50"/>
      <c r="E118" s="28"/>
      <c r="F118" s="50"/>
      <c r="G118" s="1"/>
      <c r="H118" s="5"/>
      <c r="I118" s="28"/>
      <c r="J118" s="50"/>
      <c r="K118" s="5"/>
    </row>
    <row r="119" spans="1:12" s="3" customFormat="1" ht="13.5" thickBot="1">
      <c r="A119" s="44"/>
      <c r="B119" s="17"/>
      <c r="C119" s="45"/>
      <c r="D119" s="55">
        <f>SUM(D108:D118)</f>
        <v>383.148</v>
      </c>
      <c r="E119" s="55"/>
      <c r="F119" s="55">
        <f>SUM(F108:F118)</f>
        <v>383.148</v>
      </c>
      <c r="G119" s="55"/>
      <c r="H119" s="55"/>
      <c r="I119" s="55"/>
      <c r="J119" s="55">
        <f>SUM(J108:J118)</f>
        <v>383.148</v>
      </c>
      <c r="K119" s="70">
        <f>SUM(K114:K118)</f>
        <v>0</v>
      </c>
      <c r="L119" s="63"/>
    </row>
    <row r="120" spans="1:11" s="3" customFormat="1" ht="13.5" thickBot="1">
      <c r="A120" s="121" t="s">
        <v>71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3"/>
    </row>
    <row r="121" spans="1:11" ht="33.75">
      <c r="A121" s="7">
        <v>45170</v>
      </c>
      <c r="B121" s="4" t="s">
        <v>67</v>
      </c>
      <c r="C121" s="21"/>
      <c r="D121" s="50">
        <v>8.983</v>
      </c>
      <c r="E121" s="28" t="s">
        <v>31</v>
      </c>
      <c r="F121" s="50">
        <v>8.983</v>
      </c>
      <c r="G121" s="1"/>
      <c r="H121" s="5"/>
      <c r="I121" s="28" t="s">
        <v>31</v>
      </c>
      <c r="J121" s="50">
        <v>8.983</v>
      </c>
      <c r="K121" s="5">
        <v>0</v>
      </c>
    </row>
    <row r="122" spans="1:11" ht="45">
      <c r="A122" s="88">
        <v>45173</v>
      </c>
      <c r="B122" s="13" t="s">
        <v>20</v>
      </c>
      <c r="C122" s="21"/>
      <c r="D122" s="50">
        <v>26.308</v>
      </c>
      <c r="E122" s="28" t="s">
        <v>51</v>
      </c>
      <c r="F122" s="50">
        <v>26.308</v>
      </c>
      <c r="G122" s="1"/>
      <c r="H122" s="5"/>
      <c r="I122" s="28" t="s">
        <v>51</v>
      </c>
      <c r="J122" s="50">
        <v>26.308</v>
      </c>
      <c r="K122" s="5">
        <v>0</v>
      </c>
    </row>
    <row r="123" spans="1:11" ht="33.75">
      <c r="A123" s="88">
        <v>45173</v>
      </c>
      <c r="B123" s="13" t="s">
        <v>20</v>
      </c>
      <c r="C123" s="21"/>
      <c r="D123" s="50">
        <v>8.61</v>
      </c>
      <c r="E123" s="28" t="s">
        <v>47</v>
      </c>
      <c r="F123" s="50">
        <v>8.61</v>
      </c>
      <c r="G123" s="1"/>
      <c r="H123" s="5"/>
      <c r="I123" s="28" t="s">
        <v>47</v>
      </c>
      <c r="J123" s="50">
        <v>8.61</v>
      </c>
      <c r="K123" s="5">
        <v>0</v>
      </c>
    </row>
    <row r="124" spans="1:11" ht="33.75">
      <c r="A124" s="7">
        <v>45183</v>
      </c>
      <c r="B124" s="4" t="s">
        <v>67</v>
      </c>
      <c r="C124" s="21"/>
      <c r="D124" s="50">
        <v>15.056</v>
      </c>
      <c r="E124" s="28" t="s">
        <v>31</v>
      </c>
      <c r="F124" s="50">
        <v>15.056</v>
      </c>
      <c r="G124" s="1"/>
      <c r="H124" s="5"/>
      <c r="I124" s="28" t="s">
        <v>31</v>
      </c>
      <c r="J124" s="50">
        <v>15.056</v>
      </c>
      <c r="K124" s="5">
        <v>0</v>
      </c>
    </row>
    <row r="125" spans="1:11" ht="33.75">
      <c r="A125" s="7">
        <v>45183</v>
      </c>
      <c r="B125" s="4" t="s">
        <v>67</v>
      </c>
      <c r="C125" s="21"/>
      <c r="D125" s="50">
        <v>1.688</v>
      </c>
      <c r="E125" s="28" t="s">
        <v>31</v>
      </c>
      <c r="F125" s="50">
        <f>D125</f>
        <v>1.688</v>
      </c>
      <c r="G125" s="1"/>
      <c r="H125" s="5"/>
      <c r="I125" s="28" t="s">
        <v>31</v>
      </c>
      <c r="J125" s="50">
        <f>F125</f>
        <v>1.688</v>
      </c>
      <c r="K125" s="5">
        <v>0</v>
      </c>
    </row>
    <row r="126" spans="1:11" ht="45">
      <c r="A126" s="7">
        <v>45185</v>
      </c>
      <c r="B126" s="26" t="s">
        <v>25</v>
      </c>
      <c r="C126" s="21"/>
      <c r="D126" s="50">
        <v>0.384</v>
      </c>
      <c r="E126" s="28" t="s">
        <v>26</v>
      </c>
      <c r="F126" s="50">
        <f>D126</f>
        <v>0.384</v>
      </c>
      <c r="G126" s="1"/>
      <c r="H126" s="5"/>
      <c r="I126" s="28" t="s">
        <v>26</v>
      </c>
      <c r="J126" s="50">
        <f>F126</f>
        <v>0.384</v>
      </c>
      <c r="K126" s="5">
        <v>0</v>
      </c>
    </row>
    <row r="127" spans="1:11" ht="45">
      <c r="A127" s="7">
        <v>45188</v>
      </c>
      <c r="B127" s="26" t="s">
        <v>25</v>
      </c>
      <c r="C127" s="21"/>
      <c r="D127" s="50">
        <v>5.049</v>
      </c>
      <c r="E127" s="28" t="s">
        <v>26</v>
      </c>
      <c r="F127" s="50">
        <v>5.049</v>
      </c>
      <c r="G127" s="1"/>
      <c r="H127" s="5"/>
      <c r="I127" s="28" t="s">
        <v>26</v>
      </c>
      <c r="J127" s="50">
        <v>5.049</v>
      </c>
      <c r="K127" s="5">
        <v>0</v>
      </c>
    </row>
    <row r="128" spans="1:11" ht="45">
      <c r="A128" s="7">
        <v>45188</v>
      </c>
      <c r="B128" s="26" t="s">
        <v>25</v>
      </c>
      <c r="C128" s="21"/>
      <c r="D128" s="50">
        <v>1.923</v>
      </c>
      <c r="E128" s="28" t="s">
        <v>83</v>
      </c>
      <c r="F128" s="50">
        <v>1.923</v>
      </c>
      <c r="G128" s="1"/>
      <c r="H128" s="5"/>
      <c r="I128" s="28" t="s">
        <v>83</v>
      </c>
      <c r="J128" s="50">
        <v>1.923</v>
      </c>
      <c r="K128" s="5">
        <v>0</v>
      </c>
    </row>
    <row r="129" spans="1:11" ht="45">
      <c r="A129" s="7">
        <v>45188</v>
      </c>
      <c r="B129" s="26" t="s">
        <v>25</v>
      </c>
      <c r="C129" s="21"/>
      <c r="D129" s="50">
        <v>0.75</v>
      </c>
      <c r="E129" s="28" t="s">
        <v>26</v>
      </c>
      <c r="F129" s="50">
        <f>D129</f>
        <v>0.75</v>
      </c>
      <c r="G129" s="1"/>
      <c r="H129" s="5"/>
      <c r="I129" s="28" t="s">
        <v>26</v>
      </c>
      <c r="J129" s="50">
        <f>F129</f>
        <v>0.75</v>
      </c>
      <c r="K129" s="5">
        <v>0</v>
      </c>
    </row>
    <row r="130" spans="1:11" ht="45">
      <c r="A130" s="7">
        <v>45191</v>
      </c>
      <c r="B130" s="13" t="s">
        <v>20</v>
      </c>
      <c r="C130" s="21"/>
      <c r="D130" s="50">
        <v>19.569</v>
      </c>
      <c r="E130" s="28" t="s">
        <v>51</v>
      </c>
      <c r="F130" s="50">
        <v>19.569</v>
      </c>
      <c r="G130" s="1"/>
      <c r="H130" s="5"/>
      <c r="I130" s="28" t="s">
        <v>51</v>
      </c>
      <c r="J130" s="50">
        <v>19.569</v>
      </c>
      <c r="K130" s="5">
        <v>0</v>
      </c>
    </row>
    <row r="131" spans="1:11" ht="33.75">
      <c r="A131" s="7">
        <v>45196</v>
      </c>
      <c r="B131" s="26" t="s">
        <v>72</v>
      </c>
      <c r="C131" s="21"/>
      <c r="D131" s="50">
        <v>14.22</v>
      </c>
      <c r="E131" s="28" t="s">
        <v>30</v>
      </c>
      <c r="F131" s="50">
        <v>14.22</v>
      </c>
      <c r="G131" s="1"/>
      <c r="H131" s="5"/>
      <c r="I131" s="28" t="s">
        <v>30</v>
      </c>
      <c r="J131" s="50">
        <v>14.22</v>
      </c>
      <c r="K131" s="5">
        <v>0</v>
      </c>
    </row>
    <row r="132" spans="1:11" ht="56.25">
      <c r="A132" s="7">
        <v>45198</v>
      </c>
      <c r="B132" s="26" t="s">
        <v>73</v>
      </c>
      <c r="C132" s="21"/>
      <c r="D132" s="50">
        <v>23.29668</v>
      </c>
      <c r="E132" s="28" t="s">
        <v>84</v>
      </c>
      <c r="F132" s="50">
        <v>23.297</v>
      </c>
      <c r="G132" s="1"/>
      <c r="H132" s="5"/>
      <c r="I132" s="28" t="s">
        <v>84</v>
      </c>
      <c r="J132" s="50">
        <f>F132</f>
        <v>23.297</v>
      </c>
      <c r="K132" s="5">
        <v>0</v>
      </c>
    </row>
    <row r="133" spans="1:11" ht="33.75">
      <c r="A133" s="7">
        <v>45198</v>
      </c>
      <c r="B133" s="26" t="s">
        <v>73</v>
      </c>
      <c r="C133" s="21"/>
      <c r="D133" s="50">
        <v>0.836</v>
      </c>
      <c r="E133" s="28" t="s">
        <v>26</v>
      </c>
      <c r="F133" s="50">
        <v>0.836</v>
      </c>
      <c r="G133" s="1"/>
      <c r="H133" s="5"/>
      <c r="I133" s="28" t="s">
        <v>26</v>
      </c>
      <c r="J133" s="50">
        <v>0.836</v>
      </c>
      <c r="K133" s="5">
        <v>0</v>
      </c>
    </row>
    <row r="134" spans="1:11" ht="45.75" customHeight="1" thickBot="1">
      <c r="A134" s="90">
        <v>45188</v>
      </c>
      <c r="B134" s="82" t="s">
        <v>25</v>
      </c>
      <c r="C134" s="91"/>
      <c r="D134" s="134">
        <v>2.65</v>
      </c>
      <c r="E134" s="92" t="s">
        <v>75</v>
      </c>
      <c r="F134" s="95">
        <v>2.65</v>
      </c>
      <c r="G134" s="93"/>
      <c r="H134" s="94"/>
      <c r="I134" s="92" t="s">
        <v>75</v>
      </c>
      <c r="J134" s="95">
        <f>F134</f>
        <v>2.65</v>
      </c>
      <c r="K134" s="96">
        <v>0</v>
      </c>
    </row>
    <row r="135" spans="1:12" s="3" customFormat="1" ht="13.5" thickBot="1">
      <c r="A135" s="44"/>
      <c r="B135" s="17"/>
      <c r="C135" s="45"/>
      <c r="D135" s="55">
        <f>SUM(D121:D134)</f>
        <v>129.32268</v>
      </c>
      <c r="E135" s="55"/>
      <c r="F135" s="55">
        <f>SUM(F121:F134)</f>
        <v>129.323</v>
      </c>
      <c r="G135" s="55"/>
      <c r="H135" s="55"/>
      <c r="I135" s="55"/>
      <c r="J135" s="55">
        <f>SUM(J121:J134)</f>
        <v>129.323</v>
      </c>
      <c r="K135" s="98"/>
      <c r="L135" s="63"/>
    </row>
    <row r="136" spans="1:12" ht="39" customHeight="1" thickBot="1">
      <c r="A136" s="71" t="s">
        <v>74</v>
      </c>
      <c r="B136" s="99"/>
      <c r="C136" s="73"/>
      <c r="D136" s="97">
        <v>2479.76</v>
      </c>
      <c r="E136" s="74"/>
      <c r="F136" s="97">
        <v>2479.76</v>
      </c>
      <c r="G136" s="74"/>
      <c r="H136" s="74"/>
      <c r="I136" s="74"/>
      <c r="J136" s="97">
        <v>2479.76</v>
      </c>
      <c r="K136" s="97"/>
      <c r="L136" s="64"/>
    </row>
    <row r="137" spans="1:11" ht="39" thickBot="1">
      <c r="A137" s="77" t="s">
        <v>89</v>
      </c>
      <c r="B137" s="89"/>
      <c r="C137" s="78"/>
      <c r="D137" s="79">
        <f>D50+D92+D136</f>
        <v>21093.22122</v>
      </c>
      <c r="E137" s="79"/>
      <c r="F137" s="79">
        <f aca="true" t="shared" si="6" ref="E137:J137">F50+F92+F136</f>
        <v>21093.22122</v>
      </c>
      <c r="G137" s="79"/>
      <c r="H137" s="79"/>
      <c r="I137" s="79"/>
      <c r="J137" s="79">
        <f t="shared" si="6"/>
        <v>21093.22122</v>
      </c>
      <c r="K137" s="80"/>
    </row>
    <row r="139" spans="2:5" ht="12.75">
      <c r="B139" t="s">
        <v>86</v>
      </c>
      <c r="E139" t="s">
        <v>87</v>
      </c>
    </row>
    <row r="142" spans="2:5" ht="12.75">
      <c r="B142" t="s">
        <v>62</v>
      </c>
      <c r="E142" t="s">
        <v>63</v>
      </c>
    </row>
    <row r="143" ht="12.75">
      <c r="D143" t="s">
        <v>76</v>
      </c>
    </row>
    <row r="144" ht="12.75">
      <c r="D144" t="s">
        <v>76</v>
      </c>
    </row>
  </sheetData>
  <sheetProtection/>
  <mergeCells count="19">
    <mergeCell ref="A93:K93"/>
    <mergeCell ref="A107:K107"/>
    <mergeCell ref="A120:K120"/>
    <mergeCell ref="K5:K6"/>
    <mergeCell ref="A7:K7"/>
    <mergeCell ref="A32:K32"/>
    <mergeCell ref="A42:K42"/>
    <mergeCell ref="A8:K8"/>
    <mergeCell ref="A67:K67"/>
    <mergeCell ref="A76:K76"/>
    <mergeCell ref="A1:K1"/>
    <mergeCell ref="A2:K2"/>
    <mergeCell ref="A3:K3"/>
    <mergeCell ref="A5:A6"/>
    <mergeCell ref="B5:B6"/>
    <mergeCell ref="A51:K51"/>
    <mergeCell ref="C5:E5"/>
    <mergeCell ref="F5:F6"/>
    <mergeCell ref="G5:J5"/>
  </mergeCells>
  <printOptions/>
  <pageMargins left="0.5905511811023623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Glav_bux</cp:lastModifiedBy>
  <cp:lastPrinted>2023-10-10T12:00:37Z</cp:lastPrinted>
  <dcterms:created xsi:type="dcterms:W3CDTF">2018-04-03T08:04:18Z</dcterms:created>
  <dcterms:modified xsi:type="dcterms:W3CDTF">2023-10-10T12:00:39Z</dcterms:modified>
  <cp:category/>
  <cp:version/>
  <cp:contentType/>
  <cp:contentStatus/>
</cp:coreProperties>
</file>