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14805" windowHeight="7410" firstSheet="1" activeTab="1"/>
  </bookViews>
  <sheets>
    <sheet name="Лист2" sheetId="2" state="hidden" r:id="rId1"/>
    <sheet name="ІІІ кв.2023" sheetId="5" r:id="rId2"/>
  </sheets>
  <definedNames>
    <definedName name="_xlnm.Print_Area" localSheetId="1">'ІІІ кв.2023'!$A$1:$K$179</definedName>
  </definedNames>
  <calcPr calcId="145621"/>
</workbook>
</file>

<file path=xl/calcChain.xml><?xml version="1.0" encoding="utf-8"?>
<calcChain xmlns="http://schemas.openxmlformats.org/spreadsheetml/2006/main">
  <c r="D166" i="5" l="1"/>
  <c r="I158" i="5" l="1"/>
  <c r="F158" i="5"/>
  <c r="J158" i="5" s="1"/>
  <c r="I143" i="5"/>
  <c r="F143" i="5"/>
  <c r="J143" i="5" s="1"/>
  <c r="I144" i="5"/>
  <c r="I145" i="5"/>
  <c r="I146" i="5"/>
  <c r="F146" i="5"/>
  <c r="J146" i="5" s="1"/>
  <c r="F145" i="5"/>
  <c r="J145" i="5" s="1"/>
  <c r="F144" i="5"/>
  <c r="J144" i="5" s="1"/>
  <c r="I141" i="5"/>
  <c r="F141" i="5"/>
  <c r="J141" i="5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2" i="5"/>
  <c r="F147" i="5"/>
  <c r="F148" i="5"/>
  <c r="F149" i="5"/>
  <c r="F150" i="5"/>
  <c r="F151" i="5"/>
  <c r="J151" i="5" s="1"/>
  <c r="F152" i="5"/>
  <c r="F153" i="5"/>
  <c r="F154" i="5"/>
  <c r="F155" i="5"/>
  <c r="F156" i="5"/>
  <c r="F157" i="5"/>
  <c r="F159" i="5"/>
  <c r="F160" i="5"/>
  <c r="F161" i="5"/>
  <c r="F162" i="5"/>
  <c r="F163" i="5"/>
  <c r="F164" i="5"/>
  <c r="F165" i="5"/>
  <c r="I156" i="5"/>
  <c r="J156" i="5"/>
  <c r="I152" i="5"/>
  <c r="J152" i="5"/>
  <c r="I151" i="5"/>
  <c r="I150" i="5"/>
  <c r="J150" i="5"/>
  <c r="I149" i="5"/>
  <c r="J149" i="5"/>
  <c r="I154" i="5"/>
  <c r="J154" i="5"/>
  <c r="I153" i="5"/>
  <c r="J153" i="5"/>
  <c r="I155" i="5"/>
  <c r="J155" i="5"/>
  <c r="I148" i="5"/>
  <c r="J148" i="5"/>
  <c r="I127" i="5"/>
  <c r="I128" i="5"/>
  <c r="J128" i="5"/>
  <c r="J127" i="5"/>
  <c r="J126" i="5"/>
  <c r="I9" i="5"/>
  <c r="I10" i="5"/>
  <c r="I11" i="5"/>
  <c r="J11" i="5"/>
  <c r="J10" i="5"/>
  <c r="J9" i="5"/>
  <c r="I165" i="5" l="1"/>
  <c r="J165" i="5"/>
  <c r="I126" i="5"/>
  <c r="I98" i="5"/>
  <c r="J98" i="5"/>
  <c r="I97" i="5"/>
  <c r="J97" i="5"/>
  <c r="I96" i="5"/>
  <c r="J96" i="5"/>
  <c r="I95" i="5"/>
  <c r="J95" i="5"/>
  <c r="I94" i="5"/>
  <c r="J94" i="5"/>
  <c r="I93" i="5"/>
  <c r="J93" i="5"/>
  <c r="I92" i="5"/>
  <c r="J92" i="5"/>
  <c r="I91" i="5"/>
  <c r="J91" i="5"/>
  <c r="I90" i="5"/>
  <c r="J90" i="5"/>
  <c r="I89" i="5"/>
  <c r="J89" i="5"/>
  <c r="I88" i="5"/>
  <c r="J88" i="5"/>
  <c r="I87" i="5"/>
  <c r="J87" i="5"/>
  <c r="I86" i="5"/>
  <c r="J86" i="5"/>
  <c r="I85" i="5"/>
  <c r="J85" i="5"/>
  <c r="I84" i="5"/>
  <c r="J84" i="5"/>
  <c r="I83" i="5"/>
  <c r="J83" i="5"/>
  <c r="I82" i="5"/>
  <c r="J82" i="5"/>
  <c r="I81" i="5"/>
  <c r="J81" i="5"/>
  <c r="I80" i="5"/>
  <c r="J80" i="5"/>
  <c r="I79" i="5"/>
  <c r="J79" i="5"/>
  <c r="I78" i="5"/>
  <c r="J78" i="5"/>
  <c r="I77" i="5"/>
  <c r="J77" i="5"/>
  <c r="I76" i="5"/>
  <c r="J76" i="5"/>
  <c r="I75" i="5"/>
  <c r="J75" i="5"/>
  <c r="I74" i="5"/>
  <c r="J74" i="5"/>
  <c r="I73" i="5"/>
  <c r="J73" i="5"/>
  <c r="I107" i="5"/>
  <c r="J107" i="5"/>
  <c r="I106" i="5"/>
  <c r="J106" i="5"/>
  <c r="I105" i="5"/>
  <c r="J105" i="5"/>
  <c r="I104" i="5"/>
  <c r="J104" i="5"/>
  <c r="I103" i="5"/>
  <c r="J103" i="5"/>
  <c r="I102" i="5"/>
  <c r="J102" i="5"/>
  <c r="I101" i="5"/>
  <c r="J101" i="5"/>
  <c r="I100" i="5"/>
  <c r="J100" i="5"/>
  <c r="I99" i="5"/>
  <c r="J99" i="5"/>
  <c r="I67" i="5"/>
  <c r="J67" i="5"/>
  <c r="I66" i="5"/>
  <c r="J66" i="5"/>
  <c r="I65" i="5"/>
  <c r="J65" i="5"/>
  <c r="I64" i="5"/>
  <c r="J64" i="5"/>
  <c r="I63" i="5"/>
  <c r="J63" i="5"/>
  <c r="I62" i="5"/>
  <c r="J62" i="5"/>
  <c r="I61" i="5"/>
  <c r="J61" i="5"/>
  <c r="I60" i="5"/>
  <c r="J60" i="5"/>
  <c r="I59" i="5"/>
  <c r="J59" i="5"/>
  <c r="I58" i="5"/>
  <c r="J58" i="5"/>
  <c r="I57" i="5"/>
  <c r="J57" i="5"/>
  <c r="I56" i="5"/>
  <c r="J56" i="5"/>
  <c r="I55" i="5"/>
  <c r="J55" i="5"/>
  <c r="I54" i="5"/>
  <c r="J54" i="5"/>
  <c r="I53" i="5"/>
  <c r="J53" i="5"/>
  <c r="I52" i="5"/>
  <c r="J52" i="5"/>
  <c r="I51" i="5"/>
  <c r="J51" i="5"/>
  <c r="I50" i="5"/>
  <c r="J50" i="5"/>
  <c r="I49" i="5"/>
  <c r="J49" i="5"/>
  <c r="I48" i="5"/>
  <c r="J48" i="5"/>
  <c r="I47" i="5"/>
  <c r="J47" i="5"/>
  <c r="I160" i="5" l="1"/>
  <c r="I161" i="5"/>
  <c r="I162" i="5"/>
  <c r="I163" i="5"/>
  <c r="I164" i="5"/>
  <c r="I157" i="5"/>
  <c r="I133" i="5"/>
  <c r="J133" i="5"/>
  <c r="I132" i="5"/>
  <c r="J132" i="5"/>
  <c r="I131" i="5"/>
  <c r="J131" i="5"/>
  <c r="I130" i="5"/>
  <c r="J130" i="5"/>
  <c r="I72" i="5" l="1"/>
  <c r="J72" i="5"/>
  <c r="I71" i="5"/>
  <c r="J71" i="5"/>
  <c r="I70" i="5"/>
  <c r="J70" i="5"/>
  <c r="I69" i="5"/>
  <c r="J69" i="5"/>
  <c r="I68" i="5"/>
  <c r="J68" i="5"/>
  <c r="I46" i="5"/>
  <c r="J46" i="5"/>
  <c r="I45" i="5"/>
  <c r="J45" i="5"/>
  <c r="I44" i="5"/>
  <c r="J44" i="5"/>
  <c r="I43" i="5"/>
  <c r="J43" i="5"/>
  <c r="I42" i="5"/>
  <c r="J42" i="5"/>
  <c r="I35" i="5"/>
  <c r="J35" i="5"/>
  <c r="I34" i="5"/>
  <c r="J34" i="5"/>
  <c r="I33" i="5"/>
  <c r="J33" i="5"/>
  <c r="I32" i="5"/>
  <c r="J32" i="5"/>
  <c r="I31" i="5"/>
  <c r="J31" i="5"/>
  <c r="I30" i="5"/>
  <c r="J30" i="5"/>
  <c r="I29" i="5"/>
  <c r="J29" i="5"/>
  <c r="J157" i="5"/>
  <c r="J164" i="5"/>
  <c r="J163" i="5"/>
  <c r="J162" i="5"/>
  <c r="J161" i="5"/>
  <c r="J160" i="5"/>
  <c r="I15" i="5" l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15" i="5"/>
  <c r="I129" i="5"/>
  <c r="J129" i="5"/>
  <c r="I125" i="5"/>
  <c r="J125" i="5"/>
  <c r="I124" i="5"/>
  <c r="J124" i="5"/>
  <c r="I123" i="5"/>
  <c r="J123" i="5"/>
  <c r="I122" i="5"/>
  <c r="J122" i="5"/>
  <c r="I121" i="5"/>
  <c r="J121" i="5"/>
  <c r="I120" i="5"/>
  <c r="J120" i="5"/>
  <c r="I116" i="5" l="1"/>
  <c r="J116" i="5"/>
  <c r="I117" i="5"/>
  <c r="J117" i="5"/>
  <c r="I115" i="5"/>
  <c r="J115" i="5"/>
  <c r="I118" i="5"/>
  <c r="J118" i="5"/>
  <c r="I114" i="5"/>
  <c r="J114" i="5"/>
  <c r="I12" i="5" l="1"/>
  <c r="I13" i="5"/>
  <c r="I159" i="5" l="1"/>
  <c r="J159" i="5"/>
  <c r="I147" i="5"/>
  <c r="J147" i="5"/>
  <c r="I142" i="5"/>
  <c r="J142" i="5"/>
  <c r="I140" i="5"/>
  <c r="J140" i="5"/>
  <c r="I139" i="5"/>
  <c r="J139" i="5"/>
  <c r="I138" i="5"/>
  <c r="J138" i="5"/>
  <c r="I137" i="5"/>
  <c r="J137" i="5"/>
  <c r="I136" i="5"/>
  <c r="J136" i="5"/>
  <c r="I119" i="5" l="1"/>
  <c r="J119" i="5"/>
  <c r="I113" i="5"/>
  <c r="J113" i="5"/>
  <c r="I112" i="5"/>
  <c r="J112" i="5"/>
  <c r="I111" i="5"/>
  <c r="J111" i="5"/>
  <c r="I110" i="5"/>
  <c r="J110" i="5"/>
  <c r="I109" i="5"/>
  <c r="J109" i="5"/>
  <c r="I108" i="5"/>
  <c r="J108" i="5"/>
  <c r="I135" i="5"/>
  <c r="J135" i="5"/>
  <c r="I134" i="5"/>
  <c r="J134" i="5"/>
  <c r="J8" i="5" l="1"/>
  <c r="J12" i="5"/>
  <c r="J13" i="5"/>
  <c r="J14" i="5"/>
  <c r="I8" i="5"/>
  <c r="I14" i="5"/>
  <c r="J6" i="5"/>
  <c r="I6" i="5"/>
  <c r="I7" i="5" l="1"/>
  <c r="J7" i="5"/>
  <c r="F5" i="5"/>
  <c r="I5" i="5"/>
  <c r="F166" i="5" l="1"/>
  <c r="J5" i="5"/>
  <c r="J166" i="5" l="1"/>
</calcChain>
</file>

<file path=xl/sharedStrings.xml><?xml version="1.0" encoding="utf-8"?>
<sst xmlns="http://schemas.openxmlformats.org/spreadsheetml/2006/main" count="1127" uniqueCount="198">
  <si>
    <t>Інформація про використання благодійних пожертв від фізичних та юридичних осіб</t>
  </si>
  <si>
    <t>Період</t>
  </si>
  <si>
    <t>Найменування юридичної особи(або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</si>
  <si>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</si>
  <si>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формі, тис.грн.</t>
  </si>
  <si>
    <t>Перелік товарів і послуг в натуральнній формі</t>
  </si>
  <si>
    <t>Всього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</si>
  <si>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</si>
  <si>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</si>
  <si>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Перелік використаних товарів та послуг у натуральній формі</t>
  </si>
  <si>
    <t>Сума, тис. грн.</t>
  </si>
  <si>
    <t>Залишок невикорастаних грошових коштів, товарів та послуг на кінець звітного періоду, тис. грн.</t>
  </si>
  <si>
    <t>Благодійний фонд Здоров'я</t>
  </si>
  <si>
    <t>-</t>
  </si>
  <si>
    <t>В натуральній формі (товари і послуги), тис.грн.</t>
  </si>
  <si>
    <t>Напрямки використання у грошовій формі (стаття витрат)</t>
  </si>
  <si>
    <t>Директор</t>
  </si>
  <si>
    <t>(підпис)</t>
  </si>
  <si>
    <t>Головний бухгалтер</t>
  </si>
  <si>
    <t>Бухгалтер</t>
  </si>
  <si>
    <r>
      <t xml:space="preserve">     </t>
    </r>
    <r>
      <rPr>
        <u/>
        <sz val="12"/>
        <color indexed="8"/>
        <rFont val="Times New Roman"/>
        <family val="1"/>
        <charset val="204"/>
      </rPr>
      <t xml:space="preserve">      Валентина ПОЛУЛЯХ        </t>
    </r>
  </si>
  <si>
    <r>
      <t xml:space="preserve">    </t>
    </r>
    <r>
      <rPr>
        <u/>
        <sz val="12"/>
        <color indexed="8"/>
        <rFont val="Times New Roman"/>
        <family val="1"/>
        <charset val="204"/>
      </rPr>
      <t xml:space="preserve">        Світлана ПАЩЕНКО       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</si>
  <si>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      </t>
    </r>
    <r>
      <rPr>
        <u/>
        <sz val="12"/>
        <color indexed="8"/>
        <rFont val="Times New Roman"/>
        <family val="1"/>
        <charset val="204"/>
      </rPr>
      <t xml:space="preserve">     Ірина ЖИЦЬКА                </t>
    </r>
  </si>
  <si>
    <t>Гелій 99.999% 40л 5.6м3</t>
  </si>
  <si>
    <r>
      <t xml:space="preserve">КНП" Павлоградська  лікарня інтенсивного лікування" ПМР" </t>
    </r>
    <r>
      <rPr>
        <b/>
        <sz val="14"/>
        <color indexed="8"/>
        <rFont val="Times New Roman"/>
        <family val="1"/>
        <charset val="204"/>
      </rPr>
      <t xml:space="preserve">за ІІІ квартал </t>
    </r>
    <r>
      <rPr>
        <sz val="14"/>
        <color indexed="8"/>
        <rFont val="Times New Roman"/>
        <family val="1"/>
        <charset val="204"/>
      </rPr>
      <t>2023 року</t>
    </r>
  </si>
  <si>
    <t>липень</t>
  </si>
  <si>
    <t>Кондиціонер спліт Cooper&amp;Hunter CH-S18FTXF-BG</t>
  </si>
  <si>
    <t>вересень</t>
  </si>
  <si>
    <t>Холодильник Indezit INF C8TI21WD</t>
  </si>
  <si>
    <t>Клавіатура + мишка бездротова Logitech</t>
  </si>
  <si>
    <t>Монітор Samsung S27C360</t>
  </si>
  <si>
    <t>Системний блок Cobra Optimal (114.16.S9.73.F7478D)</t>
  </si>
  <si>
    <t>Гігрометр психометричний ВІТ-2 (2шт)</t>
  </si>
  <si>
    <t>Дозатор поршневий для піпеток до 2мл (4шт)</t>
  </si>
  <si>
    <t xml:space="preserve">Гелій 99.999% 40л 5.6м3 </t>
  </si>
  <si>
    <t>Ебрантил р-н д/ін. 5мг/мл по 10мг(50мг) амп.№5 (25)</t>
  </si>
  <si>
    <t>Тест на виявлення Тропоніну (50шт)</t>
  </si>
  <si>
    <t>серпень</t>
  </si>
  <si>
    <t>Новокаїн р-р д/ін. 0,5% 200мл фл. (60)</t>
  </si>
  <si>
    <t>Димексид рід. 50мл фл.(10)</t>
  </si>
  <si>
    <t>Каптоприл таблет.по 25мг №20  табл (45)</t>
  </si>
  <si>
    <t>Натрію тіосульфат р-н д/ін. 300мг/мл по 5мл (20)</t>
  </si>
  <si>
    <t>Аміназин р-н д/ін. 25мг/мл 2мл амп. №10 (10)</t>
  </si>
  <si>
    <t>Герпевір порошок д/р-ну д/ін. по 250мг у флак. №10 (1)</t>
  </si>
  <si>
    <t>Ранітидин таб. в/плів. обол. по 150мг №20 (25)</t>
  </si>
  <si>
    <t>Еутирокс таб. по 50мг №100 (5)</t>
  </si>
  <si>
    <t>Дигоксин амп. 0,025% 1мл №10 (5)</t>
  </si>
  <si>
    <t>Вугілля актив. таб.0,25г №10 (500)</t>
  </si>
  <si>
    <t>Журнал реєстр. ультр.досл. (2)</t>
  </si>
  <si>
    <t>Журнал обліку 200л офс. (2)</t>
  </si>
  <si>
    <t>Журнал реєстр. амбулатор. (2)</t>
  </si>
  <si>
    <t>Тест на виявлення Тропоніну (50)</t>
  </si>
  <si>
    <t>Герпевір порошок для р-ну д-ін. по 250мг у флак. №10 (40)</t>
  </si>
  <si>
    <t>Кран кульовий трискладовий приварний нержавіюча сталь (2)</t>
  </si>
  <si>
    <t>Розетка для кисню (5)</t>
  </si>
  <si>
    <t>Перемикач 20А (2)</t>
  </si>
  <si>
    <t>Бензидин чда (0,02)</t>
  </si>
  <si>
    <t>Двері рентгенозахисні ТУ (1)</t>
  </si>
  <si>
    <t>Голкотримач 16см (25)</t>
  </si>
  <si>
    <t>Ножиці 145мм (25)</t>
  </si>
  <si>
    <t>Пінцет 120мм (50)</t>
  </si>
  <si>
    <t>Пінцет 150 мм (50)</t>
  </si>
  <si>
    <t>БО "БФ АМБУЛАТОРНОЇ МЕДИЦИНИ УКРАЇНИ"</t>
  </si>
  <si>
    <t>Ножиці (Голкотримач) 160мм (50)</t>
  </si>
  <si>
    <t>Пінцет 130мм (150)</t>
  </si>
  <si>
    <t>Ножиці 200мм (60)</t>
  </si>
  <si>
    <t>Настінна шафа Bemis SharpSentinel на 5 кварт (4)</t>
  </si>
  <si>
    <t>Візок зі зʼйомними ношами ТБС-150 (з матрацом МТБС) (5)</t>
  </si>
  <si>
    <t>БО "БФ "ДОБРОМІЦВА"</t>
  </si>
  <si>
    <t>Гігрометр психометричний ВІТ-2 ТУ 3 України 14307481.001-92-1 (7)</t>
  </si>
  <si>
    <t>фізичної особи ФОП Вдовенкова Г.О.</t>
  </si>
  <si>
    <t>Холодильна камера Beko TS 190020 (1)</t>
  </si>
  <si>
    <t>Благодійної організації "Благодійне товариство "МЕРЕЖА 100 відсотків життя Дніпро"</t>
  </si>
  <si>
    <t>ТОВ Ветфактор ЛТД" згідно Договору про пожертвування у негрошовій формі від 30.06.2023р. ВООЗ Європейське регілнальне бюро</t>
  </si>
  <si>
    <t>Мікроскоп біологічний тринокулярний IВ.1153-PLi, Euromex (1)</t>
  </si>
  <si>
    <t>Мікроскоп біологічний тринокулярний ВВ.1153-PLi, Euromex (1)</t>
  </si>
  <si>
    <t>Благодійної організації "Благодійний фонд "СПІВДІЯ"</t>
  </si>
  <si>
    <t>Планшет Lenovo M10 Plus (3 Gen) LTE10.6 IPS/QSSDM680/4/128/Storm Grey (ZAAN0015UA) (1)</t>
  </si>
  <si>
    <t>Самостійний тест на ВІЛ OraQuick HIV Self-Test (100)</t>
  </si>
  <si>
    <t>Швидкий тест для виявлення антитіл до вірусу імунодеф/людини (ВІЛ) (100)</t>
  </si>
  <si>
    <t>Експрес-тест для одночасного виявлення антитіл до ВІЛ-1 та ВІЛ-2 № 25  (25)</t>
  </si>
  <si>
    <t>Експрес-тест/ВІЛ-1.2.0/Швидка відповідь (15)</t>
  </si>
  <si>
    <t>БО "Благодійне товариство "МЕРЕЖА 100% Життя Дніпро"</t>
  </si>
  <si>
    <t>Голка 23 G (34)</t>
  </si>
  <si>
    <t>Маска киснева (300)</t>
  </si>
  <si>
    <t>Компрес абсорб 10*20 (1200)</t>
  </si>
  <si>
    <t>Компрес Vivasoft 10*10 (4000)</t>
  </si>
  <si>
    <t>Контур дихальний № 10 (390)</t>
  </si>
  <si>
    <t>Тампон марлевий (7500)</t>
  </si>
  <si>
    <t>Шприц 20мл (402)</t>
  </si>
  <si>
    <t>Шприц з голкою 1мл (3000)</t>
  </si>
  <si>
    <t>Швидкий тест на виявлення опіату, сеча, тест-смужка (REF 1L11S3) (200)</t>
  </si>
  <si>
    <t>Швидкий тест на виявлення метадону, сеча, тест-смужка (REF 1L09S3) (200)</t>
  </si>
  <si>
    <t>Швидкий тест на виявлення 6 видів наркотиків, сеча, тест-касета, к-кт вкл.піпетку (REF 1L22C3) (200)</t>
  </si>
  <si>
    <t>Міжнародний благодійний фонд "Альянс громадського здоров'я"</t>
  </si>
  <si>
    <t>БО "БФ АМБУЛАТОРНОЇ МЕДИЦИНИ"</t>
  </si>
  <si>
    <t>Ібупрофен 600мг №20 (40)</t>
  </si>
  <si>
    <t>Амоксіцилін 1000мг №14 (14)</t>
  </si>
  <si>
    <t>Амоксіцилін 1000мг №14 (28)</t>
  </si>
  <si>
    <t>Парацетамол 500мг №16 (16)</t>
  </si>
  <si>
    <t>Парацетамол 500мг №24 (24)</t>
  </si>
  <si>
    <t>Ципрофлоксацин 500мг №10  (20)</t>
  </si>
  <si>
    <t>Дротаверин форте 80мг №20 (20)</t>
  </si>
  <si>
    <t>Елотранс №10 (10)</t>
  </si>
  <si>
    <t>Крем Гірудоід 40г (1)</t>
  </si>
  <si>
    <t>Гідроксизін 10мг №30 (30)</t>
  </si>
  <si>
    <t>Соляний розчин 5мл №10 (10)</t>
  </si>
  <si>
    <t>Бандаж 10*4 (5)</t>
  </si>
  <si>
    <t>Бандаж 7*4 (2)</t>
  </si>
  <si>
    <t>Бинт 5*4 (50)</t>
  </si>
  <si>
    <t>Сітка бандажна 5см (10)</t>
  </si>
  <si>
    <t>Фільтр д/кисневої трубки (11)</t>
  </si>
  <si>
    <t>Бинт еластичний 10см*20м (6)</t>
  </si>
  <si>
    <t>Дексаметазон 4мг/мл 1мл №10 (180)</t>
  </si>
  <si>
    <t>Гепарин натрій 5000 МЕ/мл №10 (300)</t>
  </si>
  <si>
    <t>Ібупрофен 600мг №50 (500)</t>
  </si>
  <si>
    <t>Новамінсульфон 500мг №50 (500)</t>
  </si>
  <si>
    <t>Рукавички мед. стер. 7,5 (600)</t>
  </si>
  <si>
    <t>Рукавички мед. L (5000)</t>
  </si>
  <si>
    <t>Рукавички мед. М (6000)</t>
  </si>
  <si>
    <t>Бісопролол 5мг №50 (500)</t>
  </si>
  <si>
    <t>Дельтаджонін пластиковий розчин д/інфузій 1000мл №10 (700)</t>
  </si>
  <si>
    <t>Дельтаджонін пластиковий розчин д/інфузій 500мл №10 (400)</t>
  </si>
  <si>
    <t>Шприц одн. 10мл (2200)</t>
  </si>
  <si>
    <t>Шприц одн. 5мл (500)</t>
  </si>
  <si>
    <t>Рукавички S (500)</t>
  </si>
  <si>
    <t>Голка 18g (96)</t>
  </si>
  <si>
    <t>Голка 22g (1040)</t>
  </si>
  <si>
    <t>Клейкий датчик SpO2 (1)</t>
  </si>
  <si>
    <t>Лейкопластир 15*20 (18)</t>
  </si>
  <si>
    <t>Лейкопластир 15*9 (11)</t>
  </si>
  <si>
    <t>Шина металева для пальця одн. (2)</t>
  </si>
  <si>
    <t>Мішок д/блювотних мас 1,5л (10)</t>
  </si>
  <si>
    <t>Катетер Фолея (6)</t>
  </si>
  <si>
    <t>Неонотальний адгезивний датчик SpO2 (1)</t>
  </si>
  <si>
    <t>Рукавички L (500)</t>
  </si>
  <si>
    <t>Рукавички латекс (100)</t>
  </si>
  <si>
    <t>Рукавички S (2500)</t>
  </si>
  <si>
    <t>Рукавички р.8-9 (50)</t>
  </si>
  <si>
    <t>Рукавички стер. р.7 (150)</t>
  </si>
  <si>
    <t>Катетер підключичний (3)</t>
  </si>
  <si>
    <t>Серветка марлева 10*10 (2554)</t>
  </si>
  <si>
    <t>Серветка марлева 10*20 (10)</t>
  </si>
  <si>
    <t>Серветка марлева 15*20 (11)</t>
  </si>
  <si>
    <t>Серветка марлева 20*20 (295)</t>
  </si>
  <si>
    <t>Серветка марлева 7,5*7,5 (980)</t>
  </si>
  <si>
    <t>Самоклеючий пакет д/стерилізації (100)</t>
  </si>
  <si>
    <t>Самоклейкий еластичний бинт 4м*6см (30)</t>
  </si>
  <si>
    <t>Скарифікатор д/взяття крові (200)</t>
  </si>
  <si>
    <t>Степлер д/шкіри одн. (5)</t>
  </si>
  <si>
    <t>Серветка стерильна 10,1*10,1 (120)</t>
  </si>
  <si>
    <t>Катетер уретральний 10 (1)</t>
  </si>
  <si>
    <t>Катетер уретральний 14 (1)</t>
  </si>
  <si>
    <t>Натрію хлорид 0,9% 20мл (50)</t>
  </si>
  <si>
    <t>Халат (синій, М) одн. (420)</t>
  </si>
  <si>
    <t>Халат рожевий М одн. (8)</t>
  </si>
  <si>
    <t>Хімкомбінезон  XL одн. (150)</t>
  </si>
  <si>
    <t>Шприц 60мл (42)</t>
  </si>
  <si>
    <t>Шприц з голкою 3мл (780)</t>
  </si>
  <si>
    <t>Екстрактор одн. (4)</t>
  </si>
  <si>
    <t>Бинт еластичний 7*4 (4)</t>
  </si>
  <si>
    <t>Бинт еластичний 10*7,35 (1)</t>
  </si>
  <si>
    <t>Бинт еластичний 15*4 (12)</t>
  </si>
  <si>
    <t>Бинт еластичний 2,5*6м (1)</t>
  </si>
  <si>
    <t>Бинт еластичний 4*15см (2)</t>
  </si>
  <si>
    <t>Бинт еластичний 5*4 (2)</t>
  </si>
  <si>
    <t>Ципрофлоксацин 500мг №20 (200)</t>
  </si>
  <si>
    <t>Крем протигрибковий ClotriGalen 50г (2)</t>
  </si>
  <si>
    <t>Міолокард розчин для ін`єкцій 100 мг/мл по 5 мл в ампулі скляній №10  (04.2024)</t>
  </si>
  <si>
    <t xml:space="preserve">Міолокард розчин для ін`єкцій 100 мг/мл по 5 мл в ампулі скляній №10  (04.2024) </t>
  </si>
  <si>
    <t>ТОВ "Фармасел"</t>
  </si>
  <si>
    <t>Картонний контейнер 40л для утилізації медичних відходів (15)</t>
  </si>
  <si>
    <t>Рукавички нітрилові М №100 (500)</t>
  </si>
  <si>
    <t>Рукавички нітрилові XL №100  пар (150)</t>
  </si>
  <si>
    <t>Рукавички нітрилові L №100  пар (250)</t>
  </si>
  <si>
    <t>Благодійна організація "Благодійне товариство "МЕРЕЖА 100 % життя Дніпро"</t>
  </si>
  <si>
    <t>Папір А4/80 500л (10)</t>
  </si>
  <si>
    <t xml:space="preserve">Послуги охорони </t>
  </si>
  <si>
    <t>Послуга з підготовки документів щодо внесення змін до ліцензії на право провадження діяльності</t>
  </si>
  <si>
    <t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</t>
  </si>
  <si>
    <t>Послуга з навання Правил технічної експлуатації теплових установок і мереж</t>
  </si>
  <si>
    <t>Послуги охорони</t>
  </si>
  <si>
    <t>Послуга зварюв.мідної труби та встановлення та зварювання крана</t>
  </si>
  <si>
    <t>Ремонт пральної машини автомат LG інв.№ 10480349</t>
  </si>
  <si>
    <t>Ремонт пральної машини автомат Ariston інв.№ 10480275</t>
  </si>
  <si>
    <t>Ремонт пилососу Samsung інв.№ 1128324</t>
  </si>
  <si>
    <t>Послуга по обробленню даних та розміщення їх на сайті у вигляді окремих сторінок Журналу обліку розпоряджень рішень та приписів від Держлікслужби МОЗ України за серпень 2023р.</t>
  </si>
  <si>
    <t>Проведення державної експертизи ядерної та радіаційної безпеки робочого проекту "Ремонт рентген-операційної для встановлення системи рентгенівської діагностичної С-подібної Symbol 10R13"</t>
  </si>
  <si>
    <t>Інформаційно-консультаційні послуги на тему "Курс підвищення кваліфікації з військового (навчання)</t>
  </si>
  <si>
    <t>Послуга Ремонт 3-х ліфтів (поточний)</t>
  </si>
  <si>
    <t>Послуги з технічного огляду та випробувань (проведення радіаційних вимірювань для дозиметричного контролю стаціонарних засобів захисту в 2-х рентген-кабінетах, суміжних приміщеннях і на прилеглих територіях</t>
  </si>
  <si>
    <t>Функціональне навчання у сфері цивільного захисту</t>
  </si>
  <si>
    <t>Біологічний індикатор для парової стерилізації 3М Attest 1261 132 С гравітаційний, 24 години</t>
  </si>
  <si>
    <t>Кришка під кримпер 20мм</t>
  </si>
  <si>
    <t>Мікровставки в віали 200м</t>
  </si>
  <si>
    <t>Етанол 1000 1мл</t>
  </si>
  <si>
    <t xml:space="preserve">Мундштуки Drager Аlcotest Mouthpieces Standard </t>
  </si>
  <si>
    <t>Планшет Lenovo M10 Plus (3 Gen) LTE10.6 IPS/QSSDM680/4/128/Storm Grey (ZAAN0015UA)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</si>
</sst>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 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1" fillId="0" borderId="0" applyFill="0" applyProtection="0"/>
  </cellStyleXfs>
  <cellXfs count="46">
    <xf numFmtId="0" fontId="0" fillId="0" borderId="0" xfId="0"/>
    <xf numFmtId="0" fontId="4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 wrapText="1"/>
    </xf>
    <xf numFmtId="0" fontId="4" fillId="0" borderId="8" xfId="0" applyFont="1" applyBorder="1"/>
    <xf numFmtId="0" fontId="8" fillId="0" borderId="1" xfId="0" applyFont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/>
    <xf numFmtId="4" fontId="4" fillId="2" borderId="0" xfId="0" applyNumberFormat="1" applyFont="1" applyFill="1"/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 applyProtection="1">
      <alignment vertical="center" wrapText="1"/>
    </xf>
    <xf numFmtId="0" fontId="13" fillId="2" borderId="9" xfId="0" applyFont="1" applyFill="1" applyBorder="1" applyAlignment="1" applyProtection="1">
      <alignment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vertical="center" wrapText="1"/>
    </xf>
    <xf numFmtId="0" fontId="12" fillId="2" borderId="9" xfId="2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3" fillId="2" borderId="11" xfId="0" applyFont="1" applyFill="1" applyBorder="1" applyAlignment="1" applyProtection="1">
      <alignment vertical="center" wrapText="1"/>
    </xf>
    <xf numFmtId="2" fontId="7" fillId="2" borderId="10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2" borderId="0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abSelected="1" view="pageBreakPreview" topLeftCell="A164" zoomScale="75" zoomScaleNormal="75" zoomScaleSheetLayoutView="75" workbookViewId="0">
      <selection activeCell="E175" sqref="E175"/>
    </sheetView>
  </sheetViews>
  <sheetFormatPr defaultRowHeight="25.5" customHeight="1" x14ac:dyDescent="0.25"/>
  <cols>
    <col min="1" max="1" width="11.5703125" style="1" customWidth="1"/>
    <col min="2" max="2" width="20.5703125" style="1" customWidth="1"/>
    <col min="3" max="3" width="11.42578125" style="1" customWidth="1"/>
    <col min="4" max="4" width="15.7109375" style="17" customWidth="1"/>
    <col min="5" max="5" width="61" style="29" customWidth="1"/>
    <col min="6" max="6" width="16.7109375" style="1" customWidth="1"/>
    <col min="7" max="7" width="15.5703125" style="1" customWidth="1"/>
    <col min="8" max="8" width="11.5703125" style="1" customWidth="1"/>
    <col min="9" max="9" width="62.140625" style="1" customWidth="1"/>
    <col min="10" max="10" width="14.5703125" style="1" customWidth="1"/>
    <col min="11" max="11" width="17.7109375" style="1" customWidth="1"/>
    <col min="12" max="16384" width="9.140625" style="1"/>
  </cols>
  <sheetData>
    <row r="1" spans="1:20" ht="25.5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"/>
      <c r="M1" s="3"/>
      <c r="N1" s="3"/>
      <c r="O1" s="3"/>
      <c r="P1" s="3"/>
      <c r="Q1" s="3"/>
      <c r="R1" s="3"/>
      <c r="S1" s="3"/>
      <c r="T1" s="3"/>
    </row>
    <row r="2" spans="1:20" ht="25.5" customHeight="1" x14ac:dyDescent="0.3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  <c r="R2" s="3"/>
      <c r="S2" s="3"/>
      <c r="T2" s="3"/>
    </row>
    <row r="3" spans="1:20" ht="39.75" customHeight="1" x14ac:dyDescent="0.25">
      <c r="A3" s="34" t="s">
        <v>1</v>
      </c>
      <c r="B3" s="30" t="s">
        <v>2</v>
      </c>
      <c r="C3" s="36" t="s">
        <v>3</v>
      </c>
      <c r="D3" s="37"/>
      <c r="E3" s="38"/>
      <c r="F3" s="30" t="s">
        <v>6</v>
      </c>
      <c r="G3" s="36" t="s">
        <v>7</v>
      </c>
      <c r="H3" s="37"/>
      <c r="I3" s="37"/>
      <c r="J3" s="38"/>
      <c r="K3" s="30" t="s">
        <v>11</v>
      </c>
    </row>
    <row r="4" spans="1:20" ht="95.25" customHeight="1" x14ac:dyDescent="0.25">
      <c r="A4" s="35"/>
      <c r="B4" s="31"/>
      <c r="C4" s="4" t="s">
        <v>4</v>
      </c>
      <c r="D4" s="15" t="s">
        <v>14</v>
      </c>
      <c r="E4" s="19" t="s">
        <v>5</v>
      </c>
      <c r="F4" s="31"/>
      <c r="G4" s="4" t="s">
        <v>15</v>
      </c>
      <c r="H4" s="4" t="s">
        <v>8</v>
      </c>
      <c r="I4" s="4" t="s">
        <v>9</v>
      </c>
      <c r="J4" s="4" t="s">
        <v>10</v>
      </c>
      <c r="K4" s="31"/>
    </row>
    <row r="5" spans="1:20" ht="31.5" x14ac:dyDescent="0.25">
      <c r="A5" s="5" t="s">
        <v>25</v>
      </c>
      <c r="B5" s="6" t="s">
        <v>12</v>
      </c>
      <c r="C5" s="7" t="s">
        <v>13</v>
      </c>
      <c r="D5" s="42">
        <v>44.35</v>
      </c>
      <c r="E5" s="20" t="s">
        <v>26</v>
      </c>
      <c r="F5" s="13">
        <f>SUM(D5)</f>
        <v>44.35</v>
      </c>
      <c r="G5" s="7" t="s">
        <v>13</v>
      </c>
      <c r="H5" s="7" t="s">
        <v>13</v>
      </c>
      <c r="I5" s="8" t="str">
        <f t="shared" ref="I5:I14" si="0">E5</f>
        <v>Кондиціонер спліт Cooper&amp;Hunter CH-S18FTXF-BG</v>
      </c>
      <c r="J5" s="2">
        <f t="shared" ref="J5:J15" si="1">F5</f>
        <v>44.35</v>
      </c>
      <c r="K5" s="7" t="s">
        <v>13</v>
      </c>
    </row>
    <row r="6" spans="1:20" ht="31.5" x14ac:dyDescent="0.25">
      <c r="A6" s="5" t="s">
        <v>25</v>
      </c>
      <c r="B6" s="6" t="s">
        <v>12</v>
      </c>
      <c r="C6" s="7" t="s">
        <v>13</v>
      </c>
      <c r="D6" s="42">
        <v>11.976000000000001</v>
      </c>
      <c r="E6" s="20" t="s">
        <v>34</v>
      </c>
      <c r="F6" s="13">
        <f t="shared" ref="F6:F69" si="2">SUM(D6)</f>
        <v>11.976000000000001</v>
      </c>
      <c r="G6" s="7" t="s">
        <v>13</v>
      </c>
      <c r="H6" s="7" t="s">
        <v>13</v>
      </c>
      <c r="I6" s="8" t="str">
        <f t="shared" ref="I6" si="3">E6</f>
        <v xml:space="preserve">Гелій 99.999% 40л 5.6м3 </v>
      </c>
      <c r="J6" s="2">
        <f t="shared" ref="J6" si="4">F6</f>
        <v>11.976000000000001</v>
      </c>
      <c r="K6" s="7" t="s">
        <v>13</v>
      </c>
    </row>
    <row r="7" spans="1:20" ht="31.5" x14ac:dyDescent="0.25">
      <c r="A7" s="5" t="s">
        <v>25</v>
      </c>
      <c r="B7" s="6" t="s">
        <v>12</v>
      </c>
      <c r="C7" s="7" t="s">
        <v>13</v>
      </c>
      <c r="D7" s="42">
        <v>15.408899999999999</v>
      </c>
      <c r="E7" s="21" t="s">
        <v>35</v>
      </c>
      <c r="F7" s="13">
        <f t="shared" si="2"/>
        <v>15.408899999999999</v>
      </c>
      <c r="G7" s="7" t="s">
        <v>13</v>
      </c>
      <c r="H7" s="7" t="s">
        <v>13</v>
      </c>
      <c r="I7" s="8" t="str">
        <f t="shared" si="0"/>
        <v>Ебрантил р-н д/ін. 5мг/мл по 10мг(50мг) амп.№5 (25)</v>
      </c>
      <c r="J7" s="2">
        <f t="shared" si="1"/>
        <v>15.408899999999999</v>
      </c>
      <c r="K7" s="7" t="s">
        <v>13</v>
      </c>
    </row>
    <row r="8" spans="1:20" ht="31.5" x14ac:dyDescent="0.25">
      <c r="A8" s="5" t="s">
        <v>25</v>
      </c>
      <c r="B8" s="6" t="s">
        <v>12</v>
      </c>
      <c r="C8" s="7" t="s">
        <v>13</v>
      </c>
      <c r="D8" s="42">
        <v>3</v>
      </c>
      <c r="E8" s="22" t="s">
        <v>36</v>
      </c>
      <c r="F8" s="13">
        <f t="shared" si="2"/>
        <v>3</v>
      </c>
      <c r="G8" s="7" t="s">
        <v>13</v>
      </c>
      <c r="H8" s="7" t="s">
        <v>13</v>
      </c>
      <c r="I8" s="8" t="str">
        <f t="shared" si="0"/>
        <v>Тест на виявлення Тропоніну (50шт)</v>
      </c>
      <c r="J8" s="2">
        <f t="shared" si="1"/>
        <v>3</v>
      </c>
      <c r="K8" s="7" t="s">
        <v>13</v>
      </c>
    </row>
    <row r="9" spans="1:20" ht="31.5" x14ac:dyDescent="0.25">
      <c r="A9" s="5" t="s">
        <v>25</v>
      </c>
      <c r="B9" s="6" t="s">
        <v>12</v>
      </c>
      <c r="C9" s="7" t="s">
        <v>13</v>
      </c>
      <c r="D9" s="42">
        <v>2.09667</v>
      </c>
      <c r="E9" s="22" t="s">
        <v>177</v>
      </c>
      <c r="F9" s="13">
        <f t="shared" si="2"/>
        <v>2.09667</v>
      </c>
      <c r="G9" s="7" t="s">
        <v>13</v>
      </c>
      <c r="H9" s="7" t="s">
        <v>13</v>
      </c>
      <c r="I9" s="8" t="str">
        <f t="shared" si="0"/>
        <v xml:space="preserve">Послуги охорони </v>
      </c>
      <c r="J9" s="2">
        <f t="shared" si="1"/>
        <v>2.09667</v>
      </c>
      <c r="K9" s="7" t="s">
        <v>13</v>
      </c>
    </row>
    <row r="10" spans="1:20" ht="31.5" x14ac:dyDescent="0.25">
      <c r="A10" s="5" t="s">
        <v>25</v>
      </c>
      <c r="B10" s="6" t="s">
        <v>12</v>
      </c>
      <c r="C10" s="7" t="s">
        <v>13</v>
      </c>
      <c r="D10" s="42">
        <v>10</v>
      </c>
      <c r="E10" s="22" t="s">
        <v>178</v>
      </c>
      <c r="F10" s="13">
        <f t="shared" si="2"/>
        <v>10</v>
      </c>
      <c r="G10" s="7" t="s">
        <v>13</v>
      </c>
      <c r="H10" s="7" t="s">
        <v>13</v>
      </c>
      <c r="I10" s="8" t="str">
        <f t="shared" si="0"/>
        <v>Послуга з підготовки документів щодо внесення змін до ліцензії на право провадження діяльності</v>
      </c>
      <c r="J10" s="2">
        <f t="shared" si="1"/>
        <v>10</v>
      </c>
      <c r="K10" s="7" t="s">
        <v>13</v>
      </c>
    </row>
    <row r="11" spans="1:20" ht="47.25" x14ac:dyDescent="0.25">
      <c r="A11" s="5" t="s">
        <v>25</v>
      </c>
      <c r="B11" s="6" t="s">
        <v>12</v>
      </c>
      <c r="C11" s="7" t="s">
        <v>13</v>
      </c>
      <c r="D11" s="42">
        <v>0.3</v>
      </c>
      <c r="E11" s="22" t="s">
        <v>179</v>
      </c>
      <c r="F11" s="13">
        <f t="shared" si="2"/>
        <v>0.3</v>
      </c>
      <c r="G11" s="7" t="s">
        <v>13</v>
      </c>
      <c r="H11" s="7" t="s">
        <v>13</v>
      </c>
      <c r="I11" s="8" t="str">
        <f t="shared" si="0"/>
        <v>Послуги по обробленню даних та розміщення їх на сайті у вигляді окремих сторінок Журналу обліку розпоряджень, рішень та приписів від Держлікслужби МОЗ України</v>
      </c>
      <c r="J11" s="2">
        <f t="shared" si="1"/>
        <v>0.3</v>
      </c>
      <c r="K11" s="7" t="s">
        <v>13</v>
      </c>
    </row>
    <row r="12" spans="1:20" ht="63" x14ac:dyDescent="0.25">
      <c r="A12" s="5" t="s">
        <v>25</v>
      </c>
      <c r="B12" s="6" t="s">
        <v>62</v>
      </c>
      <c r="C12" s="7" t="s">
        <v>13</v>
      </c>
      <c r="D12" s="42">
        <v>5</v>
      </c>
      <c r="E12" s="23" t="s">
        <v>58</v>
      </c>
      <c r="F12" s="13">
        <f t="shared" si="2"/>
        <v>5</v>
      </c>
      <c r="G12" s="7" t="s">
        <v>13</v>
      </c>
      <c r="H12" s="7" t="s">
        <v>13</v>
      </c>
      <c r="I12" s="8" t="str">
        <f t="shared" si="0"/>
        <v>Голкотримач 16см (25)</v>
      </c>
      <c r="J12" s="2">
        <f t="shared" si="1"/>
        <v>5</v>
      </c>
      <c r="K12" s="7" t="s">
        <v>13</v>
      </c>
    </row>
    <row r="13" spans="1:20" ht="63" x14ac:dyDescent="0.25">
      <c r="A13" s="5" t="s">
        <v>25</v>
      </c>
      <c r="B13" s="6" t="s">
        <v>62</v>
      </c>
      <c r="C13" s="7" t="s">
        <v>13</v>
      </c>
      <c r="D13" s="42">
        <v>3</v>
      </c>
      <c r="E13" s="21" t="s">
        <v>59</v>
      </c>
      <c r="F13" s="13">
        <f t="shared" si="2"/>
        <v>3</v>
      </c>
      <c r="G13" s="7" t="s">
        <v>13</v>
      </c>
      <c r="H13" s="7" t="s">
        <v>13</v>
      </c>
      <c r="I13" s="8" t="str">
        <f t="shared" si="0"/>
        <v>Ножиці 145мм (25)</v>
      </c>
      <c r="J13" s="2">
        <f t="shared" si="1"/>
        <v>3</v>
      </c>
      <c r="K13" s="7" t="s">
        <v>13</v>
      </c>
    </row>
    <row r="14" spans="1:20" ht="63" x14ac:dyDescent="0.25">
      <c r="A14" s="5" t="s">
        <v>25</v>
      </c>
      <c r="B14" s="6" t="s">
        <v>62</v>
      </c>
      <c r="C14" s="7" t="s">
        <v>13</v>
      </c>
      <c r="D14" s="42">
        <v>10.199999999999999</v>
      </c>
      <c r="E14" s="21" t="s">
        <v>65</v>
      </c>
      <c r="F14" s="13">
        <f t="shared" si="2"/>
        <v>10.199999999999999</v>
      </c>
      <c r="G14" s="7" t="s">
        <v>13</v>
      </c>
      <c r="H14" s="7" t="s">
        <v>13</v>
      </c>
      <c r="I14" s="8" t="str">
        <f t="shared" si="0"/>
        <v>Ножиці 200мм (60)</v>
      </c>
      <c r="J14" s="2">
        <f t="shared" si="1"/>
        <v>10.199999999999999</v>
      </c>
      <c r="K14" s="7" t="s">
        <v>13</v>
      </c>
    </row>
    <row r="15" spans="1:20" ht="63" x14ac:dyDescent="0.25">
      <c r="A15" s="5" t="s">
        <v>25</v>
      </c>
      <c r="B15" s="6" t="s">
        <v>62</v>
      </c>
      <c r="C15" s="7" t="s">
        <v>13</v>
      </c>
      <c r="D15" s="42">
        <v>5</v>
      </c>
      <c r="E15" s="21" t="s">
        <v>60</v>
      </c>
      <c r="F15" s="13">
        <f t="shared" si="2"/>
        <v>5</v>
      </c>
      <c r="G15" s="7" t="s">
        <v>13</v>
      </c>
      <c r="H15" s="7" t="s">
        <v>13</v>
      </c>
      <c r="I15" s="8" t="str">
        <f t="shared" ref="I15:I29" si="5">E15</f>
        <v>Пінцет 120мм (50)</v>
      </c>
      <c r="J15" s="2">
        <f t="shared" si="1"/>
        <v>5</v>
      </c>
      <c r="K15" s="7" t="s">
        <v>13</v>
      </c>
    </row>
    <row r="16" spans="1:20" ht="63" x14ac:dyDescent="0.25">
      <c r="A16" s="5" t="s">
        <v>25</v>
      </c>
      <c r="B16" s="6" t="s">
        <v>62</v>
      </c>
      <c r="C16" s="7" t="s">
        <v>13</v>
      </c>
      <c r="D16" s="42">
        <v>7</v>
      </c>
      <c r="E16" s="21" t="s">
        <v>61</v>
      </c>
      <c r="F16" s="13">
        <f t="shared" si="2"/>
        <v>7</v>
      </c>
      <c r="G16" s="7" t="s">
        <v>13</v>
      </c>
      <c r="H16" s="7" t="s">
        <v>13</v>
      </c>
      <c r="I16" s="8" t="str">
        <f t="shared" si="5"/>
        <v>Пінцет 150 мм (50)</v>
      </c>
      <c r="J16" s="2">
        <f t="shared" ref="J16:J29" si="6">F16</f>
        <v>7</v>
      </c>
      <c r="K16" s="7" t="s">
        <v>13</v>
      </c>
    </row>
    <row r="17" spans="1:11" ht="63" x14ac:dyDescent="0.25">
      <c r="A17" s="5" t="s">
        <v>25</v>
      </c>
      <c r="B17" s="6" t="s">
        <v>62</v>
      </c>
      <c r="C17" s="7" t="s">
        <v>13</v>
      </c>
      <c r="D17" s="42">
        <v>6</v>
      </c>
      <c r="E17" s="24" t="s">
        <v>63</v>
      </c>
      <c r="F17" s="13">
        <f t="shared" si="2"/>
        <v>6</v>
      </c>
      <c r="G17" s="7" t="s">
        <v>13</v>
      </c>
      <c r="H17" s="7" t="s">
        <v>13</v>
      </c>
      <c r="I17" s="8" t="str">
        <f t="shared" si="5"/>
        <v>Ножиці (Голкотримач) 160мм (50)</v>
      </c>
      <c r="J17" s="2">
        <f t="shared" si="6"/>
        <v>6</v>
      </c>
      <c r="K17" s="7" t="s">
        <v>13</v>
      </c>
    </row>
    <row r="18" spans="1:11" ht="63" x14ac:dyDescent="0.25">
      <c r="A18" s="5" t="s">
        <v>25</v>
      </c>
      <c r="B18" s="6" t="s">
        <v>62</v>
      </c>
      <c r="C18" s="7" t="s">
        <v>13</v>
      </c>
      <c r="D18" s="42">
        <v>15</v>
      </c>
      <c r="E18" s="24" t="s">
        <v>64</v>
      </c>
      <c r="F18" s="13">
        <f t="shared" si="2"/>
        <v>15</v>
      </c>
      <c r="G18" s="7" t="s">
        <v>13</v>
      </c>
      <c r="H18" s="7" t="s">
        <v>13</v>
      </c>
      <c r="I18" s="8" t="str">
        <f t="shared" si="5"/>
        <v>Пінцет 130мм (150)</v>
      </c>
      <c r="J18" s="2">
        <f t="shared" si="6"/>
        <v>15</v>
      </c>
      <c r="K18" s="7" t="s">
        <v>13</v>
      </c>
    </row>
    <row r="19" spans="1:11" ht="63" x14ac:dyDescent="0.25">
      <c r="A19" s="5" t="s">
        <v>25</v>
      </c>
      <c r="B19" s="6" t="s">
        <v>62</v>
      </c>
      <c r="C19" s="7" t="s">
        <v>13</v>
      </c>
      <c r="D19" s="42">
        <v>7.992</v>
      </c>
      <c r="E19" s="21" t="s">
        <v>66</v>
      </c>
      <c r="F19" s="13">
        <f t="shared" si="2"/>
        <v>7.992</v>
      </c>
      <c r="G19" s="7" t="s">
        <v>13</v>
      </c>
      <c r="H19" s="7" t="s">
        <v>13</v>
      </c>
      <c r="I19" s="8" t="str">
        <f t="shared" si="5"/>
        <v>Настінна шафа Bemis SharpSentinel на 5 кварт (4)</v>
      </c>
      <c r="J19" s="2">
        <f t="shared" si="6"/>
        <v>7.992</v>
      </c>
      <c r="K19" s="7" t="s">
        <v>13</v>
      </c>
    </row>
    <row r="20" spans="1:11" ht="31.5" x14ac:dyDescent="0.25">
      <c r="A20" s="5" t="s">
        <v>25</v>
      </c>
      <c r="B20" s="6" t="s">
        <v>68</v>
      </c>
      <c r="C20" s="7" t="s">
        <v>13</v>
      </c>
      <c r="D20" s="42">
        <v>87.184699999999992</v>
      </c>
      <c r="E20" s="21" t="s">
        <v>67</v>
      </c>
      <c r="F20" s="13">
        <f t="shared" si="2"/>
        <v>87.184699999999992</v>
      </c>
      <c r="G20" s="7" t="s">
        <v>13</v>
      </c>
      <c r="H20" s="7" t="s">
        <v>13</v>
      </c>
      <c r="I20" s="8" t="str">
        <f t="shared" si="5"/>
        <v>Візок зі зʼйомними ношами ТБС-150 (з матрацом МТБС) (5)</v>
      </c>
      <c r="J20" s="2">
        <f t="shared" si="6"/>
        <v>87.184699999999992</v>
      </c>
      <c r="K20" s="7" t="s">
        <v>13</v>
      </c>
    </row>
    <row r="21" spans="1:11" ht="63" x14ac:dyDescent="0.25">
      <c r="A21" s="5" t="s">
        <v>25</v>
      </c>
      <c r="B21" s="6" t="s">
        <v>82</v>
      </c>
      <c r="C21" s="7" t="s">
        <v>13</v>
      </c>
      <c r="D21" s="42">
        <v>7.31372</v>
      </c>
      <c r="E21" s="21" t="s">
        <v>78</v>
      </c>
      <c r="F21" s="13">
        <f t="shared" si="2"/>
        <v>7.31372</v>
      </c>
      <c r="G21" s="7" t="s">
        <v>13</v>
      </c>
      <c r="H21" s="7" t="s">
        <v>13</v>
      </c>
      <c r="I21" s="8" t="str">
        <f t="shared" si="5"/>
        <v>Самостійний тест на ВІЛ OraQuick HIV Self-Test (100)</v>
      </c>
      <c r="J21" s="2">
        <f t="shared" si="6"/>
        <v>7.31372</v>
      </c>
      <c r="K21" s="7" t="s">
        <v>13</v>
      </c>
    </row>
    <row r="22" spans="1:11" ht="63" x14ac:dyDescent="0.25">
      <c r="A22" s="5" t="s">
        <v>25</v>
      </c>
      <c r="B22" s="6" t="s">
        <v>82</v>
      </c>
      <c r="C22" s="7" t="s">
        <v>13</v>
      </c>
      <c r="D22" s="42">
        <v>1.82843</v>
      </c>
      <c r="E22" s="21" t="s">
        <v>79</v>
      </c>
      <c r="F22" s="13">
        <f t="shared" si="2"/>
        <v>1.82843</v>
      </c>
      <c r="G22" s="7" t="s">
        <v>13</v>
      </c>
      <c r="H22" s="7" t="s">
        <v>13</v>
      </c>
      <c r="I22" s="8" t="str">
        <f t="shared" si="5"/>
        <v>Швидкий тест для виявлення антитіл до вірусу імунодеф/людини (ВІЛ) (100)</v>
      </c>
      <c r="J22" s="2">
        <f t="shared" si="6"/>
        <v>1.82843</v>
      </c>
      <c r="K22" s="7" t="s">
        <v>13</v>
      </c>
    </row>
    <row r="23" spans="1:11" ht="63" x14ac:dyDescent="0.25">
      <c r="A23" s="5" t="s">
        <v>25</v>
      </c>
      <c r="B23" s="6" t="s">
        <v>82</v>
      </c>
      <c r="C23" s="7" t="s">
        <v>13</v>
      </c>
      <c r="D23" s="42">
        <v>0.74964999999999993</v>
      </c>
      <c r="E23" s="21" t="s">
        <v>80</v>
      </c>
      <c r="F23" s="13">
        <f t="shared" si="2"/>
        <v>0.74964999999999993</v>
      </c>
      <c r="G23" s="7" t="s">
        <v>13</v>
      </c>
      <c r="H23" s="7" t="s">
        <v>13</v>
      </c>
      <c r="I23" s="8" t="str">
        <f t="shared" si="5"/>
        <v>Експрес-тест для одночасного виявлення антитіл до ВІЛ-1 та ВІЛ-2 № 25  (25)</v>
      </c>
      <c r="J23" s="2">
        <f t="shared" si="6"/>
        <v>0.74964999999999993</v>
      </c>
      <c r="K23" s="7" t="s">
        <v>13</v>
      </c>
    </row>
    <row r="24" spans="1:11" ht="63" x14ac:dyDescent="0.25">
      <c r="A24" s="5" t="s">
        <v>25</v>
      </c>
      <c r="B24" s="6" t="s">
        <v>82</v>
      </c>
      <c r="C24" s="7" t="s">
        <v>13</v>
      </c>
      <c r="D24" s="42">
        <v>0.57596000000000003</v>
      </c>
      <c r="E24" s="21" t="s">
        <v>81</v>
      </c>
      <c r="F24" s="13">
        <f t="shared" si="2"/>
        <v>0.57596000000000003</v>
      </c>
      <c r="G24" s="7" t="s">
        <v>13</v>
      </c>
      <c r="H24" s="7" t="s">
        <v>13</v>
      </c>
      <c r="I24" s="8" t="str">
        <f t="shared" si="5"/>
        <v>Експрес-тест/ВІЛ-1.2.0/Швидка відповідь (15)</v>
      </c>
      <c r="J24" s="2">
        <f t="shared" si="6"/>
        <v>0.57596000000000003</v>
      </c>
      <c r="K24" s="7" t="s">
        <v>13</v>
      </c>
    </row>
    <row r="25" spans="1:11" ht="63" x14ac:dyDescent="0.25">
      <c r="A25" s="5" t="s">
        <v>25</v>
      </c>
      <c r="B25" s="6" t="s">
        <v>62</v>
      </c>
      <c r="C25" s="7" t="s">
        <v>13</v>
      </c>
      <c r="D25" s="42">
        <v>3.7399999999999996E-2</v>
      </c>
      <c r="E25" s="21" t="s">
        <v>83</v>
      </c>
      <c r="F25" s="13">
        <f t="shared" si="2"/>
        <v>3.7399999999999996E-2</v>
      </c>
      <c r="G25" s="7" t="s">
        <v>13</v>
      </c>
      <c r="H25" s="7" t="s">
        <v>13</v>
      </c>
      <c r="I25" s="8" t="str">
        <f t="shared" si="5"/>
        <v>Голка 23 G (34)</v>
      </c>
      <c r="J25" s="2">
        <f t="shared" si="6"/>
        <v>3.7399999999999996E-2</v>
      </c>
      <c r="K25" s="7" t="s">
        <v>13</v>
      </c>
    </row>
    <row r="26" spans="1:11" ht="63" x14ac:dyDescent="0.25">
      <c r="A26" s="5" t="s">
        <v>25</v>
      </c>
      <c r="B26" s="6" t="s">
        <v>62</v>
      </c>
      <c r="C26" s="7" t="s">
        <v>13</v>
      </c>
      <c r="D26" s="42">
        <v>45</v>
      </c>
      <c r="E26" s="21" t="s">
        <v>84</v>
      </c>
      <c r="F26" s="13">
        <f t="shared" si="2"/>
        <v>45</v>
      </c>
      <c r="G26" s="7" t="s">
        <v>13</v>
      </c>
      <c r="H26" s="7" t="s">
        <v>13</v>
      </c>
      <c r="I26" s="8" t="str">
        <f t="shared" si="5"/>
        <v>Маска киснева (300)</v>
      </c>
      <c r="J26" s="2">
        <f t="shared" si="6"/>
        <v>45</v>
      </c>
      <c r="K26" s="7" t="s">
        <v>13</v>
      </c>
    </row>
    <row r="27" spans="1:11" ht="63" x14ac:dyDescent="0.25">
      <c r="A27" s="5" t="s">
        <v>25</v>
      </c>
      <c r="B27" s="6" t="s">
        <v>62</v>
      </c>
      <c r="C27" s="7" t="s">
        <v>13</v>
      </c>
      <c r="D27" s="42">
        <v>0.6</v>
      </c>
      <c r="E27" s="21" t="s">
        <v>85</v>
      </c>
      <c r="F27" s="13">
        <f t="shared" si="2"/>
        <v>0.6</v>
      </c>
      <c r="G27" s="7" t="s">
        <v>13</v>
      </c>
      <c r="H27" s="7" t="s">
        <v>13</v>
      </c>
      <c r="I27" s="8" t="str">
        <f t="shared" si="5"/>
        <v>Компрес абсорб 10*20 (1200)</v>
      </c>
      <c r="J27" s="2">
        <f t="shared" si="6"/>
        <v>0.6</v>
      </c>
      <c r="K27" s="7" t="s">
        <v>13</v>
      </c>
    </row>
    <row r="28" spans="1:11" ht="63" x14ac:dyDescent="0.25">
      <c r="A28" s="5" t="s">
        <v>25</v>
      </c>
      <c r="B28" s="6" t="s">
        <v>62</v>
      </c>
      <c r="C28" s="7" t="s">
        <v>13</v>
      </c>
      <c r="D28" s="42">
        <v>0.54</v>
      </c>
      <c r="E28" s="21" t="s">
        <v>86</v>
      </c>
      <c r="F28" s="13">
        <f t="shared" si="2"/>
        <v>0.54</v>
      </c>
      <c r="G28" s="7" t="s">
        <v>13</v>
      </c>
      <c r="H28" s="7" t="s">
        <v>13</v>
      </c>
      <c r="I28" s="8" t="str">
        <f t="shared" si="5"/>
        <v>Компрес Vivasoft 10*10 (4000)</v>
      </c>
      <c r="J28" s="2">
        <f t="shared" si="6"/>
        <v>0.54</v>
      </c>
      <c r="K28" s="7" t="s">
        <v>13</v>
      </c>
    </row>
    <row r="29" spans="1:11" ht="63" x14ac:dyDescent="0.25">
      <c r="A29" s="5" t="s">
        <v>25</v>
      </c>
      <c r="B29" s="6" t="s">
        <v>62</v>
      </c>
      <c r="C29" s="7" t="s">
        <v>13</v>
      </c>
      <c r="D29" s="42">
        <v>7.8</v>
      </c>
      <c r="E29" s="21" t="s">
        <v>87</v>
      </c>
      <c r="F29" s="13">
        <f t="shared" si="2"/>
        <v>7.8</v>
      </c>
      <c r="G29" s="7" t="s">
        <v>13</v>
      </c>
      <c r="H29" s="7" t="s">
        <v>13</v>
      </c>
      <c r="I29" s="8" t="str">
        <f t="shared" si="5"/>
        <v>Контур дихальний № 10 (390)</v>
      </c>
      <c r="J29" s="2">
        <f t="shared" si="6"/>
        <v>7.8</v>
      </c>
      <c r="K29" s="7" t="s">
        <v>13</v>
      </c>
    </row>
    <row r="30" spans="1:11" ht="63" x14ac:dyDescent="0.25">
      <c r="A30" s="5" t="s">
        <v>25</v>
      </c>
      <c r="B30" s="6" t="s">
        <v>62</v>
      </c>
      <c r="C30" s="7" t="s">
        <v>13</v>
      </c>
      <c r="D30" s="42">
        <v>7.5</v>
      </c>
      <c r="E30" s="21" t="s">
        <v>88</v>
      </c>
      <c r="F30" s="13">
        <f t="shared" si="2"/>
        <v>7.5</v>
      </c>
      <c r="G30" s="7" t="s">
        <v>13</v>
      </c>
      <c r="H30" s="7" t="s">
        <v>13</v>
      </c>
      <c r="I30" s="8" t="str">
        <f t="shared" ref="I30:I89" si="7">E30</f>
        <v>Тампон марлевий (7500)</v>
      </c>
      <c r="J30" s="2">
        <f t="shared" ref="J30:J89" si="8">F30</f>
        <v>7.5</v>
      </c>
      <c r="K30" s="7" t="s">
        <v>13</v>
      </c>
    </row>
    <row r="31" spans="1:11" ht="63" x14ac:dyDescent="0.25">
      <c r="A31" s="5" t="s">
        <v>25</v>
      </c>
      <c r="B31" s="6" t="s">
        <v>62</v>
      </c>
      <c r="C31" s="7" t="s">
        <v>13</v>
      </c>
      <c r="D31" s="42">
        <v>1.206</v>
      </c>
      <c r="E31" s="21" t="s">
        <v>89</v>
      </c>
      <c r="F31" s="13">
        <f t="shared" si="2"/>
        <v>1.206</v>
      </c>
      <c r="G31" s="7" t="s">
        <v>13</v>
      </c>
      <c r="H31" s="7" t="s">
        <v>13</v>
      </c>
      <c r="I31" s="8" t="str">
        <f t="shared" si="7"/>
        <v>Шприц 20мл (402)</v>
      </c>
      <c r="J31" s="2">
        <f t="shared" si="8"/>
        <v>1.206</v>
      </c>
      <c r="K31" s="7" t="s">
        <v>13</v>
      </c>
    </row>
    <row r="32" spans="1:11" ht="63" x14ac:dyDescent="0.25">
      <c r="A32" s="5" t="s">
        <v>25</v>
      </c>
      <c r="B32" s="6" t="s">
        <v>62</v>
      </c>
      <c r="C32" s="7" t="s">
        <v>13</v>
      </c>
      <c r="D32" s="42">
        <v>3.6</v>
      </c>
      <c r="E32" s="21" t="s">
        <v>90</v>
      </c>
      <c r="F32" s="13">
        <f t="shared" si="2"/>
        <v>3.6</v>
      </c>
      <c r="G32" s="7" t="s">
        <v>13</v>
      </c>
      <c r="H32" s="7" t="s">
        <v>13</v>
      </c>
      <c r="I32" s="8" t="str">
        <f t="shared" si="7"/>
        <v>Шприц з голкою 1мл (3000)</v>
      </c>
      <c r="J32" s="2">
        <f t="shared" si="8"/>
        <v>3.6</v>
      </c>
      <c r="K32" s="7" t="s">
        <v>13</v>
      </c>
    </row>
    <row r="33" spans="1:11" ht="84.75" customHeight="1" x14ac:dyDescent="0.25">
      <c r="A33" s="5" t="s">
        <v>25</v>
      </c>
      <c r="B33" s="6" t="s">
        <v>94</v>
      </c>
      <c r="C33" s="7" t="s">
        <v>13</v>
      </c>
      <c r="D33" s="42">
        <v>1.61</v>
      </c>
      <c r="E33" s="24" t="s">
        <v>91</v>
      </c>
      <c r="F33" s="13">
        <f t="shared" si="2"/>
        <v>1.61</v>
      </c>
      <c r="G33" s="7" t="s">
        <v>13</v>
      </c>
      <c r="H33" s="7" t="s">
        <v>13</v>
      </c>
      <c r="I33" s="8" t="str">
        <f t="shared" si="7"/>
        <v>Швидкий тест на виявлення опіату, сеча, тест-смужка (REF 1L11S3) (200)</v>
      </c>
      <c r="J33" s="2">
        <f t="shared" si="8"/>
        <v>1.61</v>
      </c>
      <c r="K33" s="7" t="s">
        <v>13</v>
      </c>
    </row>
    <row r="34" spans="1:11" ht="88.5" customHeight="1" x14ac:dyDescent="0.25">
      <c r="A34" s="5" t="s">
        <v>25</v>
      </c>
      <c r="B34" s="6" t="s">
        <v>94</v>
      </c>
      <c r="C34" s="7" t="s">
        <v>13</v>
      </c>
      <c r="D34" s="42">
        <v>1.6819999999999999</v>
      </c>
      <c r="E34" s="24" t="s">
        <v>92</v>
      </c>
      <c r="F34" s="13">
        <f t="shared" si="2"/>
        <v>1.6819999999999999</v>
      </c>
      <c r="G34" s="7" t="s">
        <v>13</v>
      </c>
      <c r="H34" s="7" t="s">
        <v>13</v>
      </c>
      <c r="I34" s="8" t="str">
        <f t="shared" si="7"/>
        <v>Швидкий тест на виявлення метадону, сеча, тест-смужка (REF 1L09S3) (200)</v>
      </c>
      <c r="J34" s="2">
        <f t="shared" si="8"/>
        <v>1.6819999999999999</v>
      </c>
      <c r="K34" s="7" t="s">
        <v>13</v>
      </c>
    </row>
    <row r="35" spans="1:11" ht="93" customHeight="1" x14ac:dyDescent="0.25">
      <c r="A35" s="5" t="s">
        <v>25</v>
      </c>
      <c r="B35" s="6" t="s">
        <v>94</v>
      </c>
      <c r="C35" s="7" t="s">
        <v>13</v>
      </c>
      <c r="D35" s="42">
        <v>8.9220000000000006</v>
      </c>
      <c r="E35" s="24" t="s">
        <v>93</v>
      </c>
      <c r="F35" s="13">
        <f t="shared" si="2"/>
        <v>8.9220000000000006</v>
      </c>
      <c r="G35" s="7" t="s">
        <v>13</v>
      </c>
      <c r="H35" s="7" t="s">
        <v>13</v>
      </c>
      <c r="I35" s="8" t="str">
        <f t="shared" si="7"/>
        <v>Швидкий тест на виявлення 6 видів наркотиків, сеча, тест-касета, к-кт вкл.піпетку (REF 1L22C3) (200)</v>
      </c>
      <c r="J35" s="2">
        <f t="shared" si="8"/>
        <v>8.9220000000000006</v>
      </c>
      <c r="K35" s="7" t="s">
        <v>13</v>
      </c>
    </row>
    <row r="36" spans="1:11" ht="47.25" x14ac:dyDescent="0.25">
      <c r="A36" s="5" t="s">
        <v>25</v>
      </c>
      <c r="B36" s="6" t="s">
        <v>95</v>
      </c>
      <c r="C36" s="7"/>
      <c r="D36" s="42">
        <v>0.28799999999999998</v>
      </c>
      <c r="E36" s="21" t="s">
        <v>96</v>
      </c>
      <c r="F36" s="13">
        <f t="shared" si="2"/>
        <v>0.28799999999999998</v>
      </c>
      <c r="G36" s="7"/>
      <c r="H36" s="7"/>
      <c r="I36" s="8"/>
      <c r="J36" s="2"/>
      <c r="K36" s="7"/>
    </row>
    <row r="37" spans="1:11" ht="47.25" x14ac:dyDescent="0.25">
      <c r="A37" s="5" t="s">
        <v>25</v>
      </c>
      <c r="B37" s="6" t="s">
        <v>95</v>
      </c>
      <c r="C37" s="7"/>
      <c r="D37" s="42">
        <v>0.187</v>
      </c>
      <c r="E37" s="21" t="s">
        <v>97</v>
      </c>
      <c r="F37" s="13">
        <f t="shared" si="2"/>
        <v>0.187</v>
      </c>
      <c r="G37" s="7"/>
      <c r="H37" s="7"/>
      <c r="I37" s="8"/>
      <c r="J37" s="2"/>
      <c r="K37" s="7"/>
    </row>
    <row r="38" spans="1:11" ht="47.25" x14ac:dyDescent="0.25">
      <c r="A38" s="5" t="s">
        <v>25</v>
      </c>
      <c r="B38" s="6" t="s">
        <v>95</v>
      </c>
      <c r="C38" s="7"/>
      <c r="D38" s="42">
        <v>0.374</v>
      </c>
      <c r="E38" s="21" t="s">
        <v>98</v>
      </c>
      <c r="F38" s="13">
        <f t="shared" si="2"/>
        <v>0.374</v>
      </c>
      <c r="G38" s="7"/>
      <c r="H38" s="7"/>
      <c r="I38" s="8"/>
      <c r="J38" s="2"/>
      <c r="K38" s="7"/>
    </row>
    <row r="39" spans="1:11" ht="47.25" x14ac:dyDescent="0.25">
      <c r="A39" s="5" t="s">
        <v>25</v>
      </c>
      <c r="B39" s="6" t="s">
        <v>95</v>
      </c>
      <c r="C39" s="7"/>
      <c r="D39" s="42">
        <v>2.5000000000000001E-2</v>
      </c>
      <c r="E39" s="21" t="s">
        <v>99</v>
      </c>
      <c r="F39" s="13">
        <f t="shared" si="2"/>
        <v>2.5000000000000001E-2</v>
      </c>
      <c r="G39" s="7"/>
      <c r="H39" s="7"/>
      <c r="I39" s="8"/>
      <c r="J39" s="2"/>
      <c r="K39" s="7"/>
    </row>
    <row r="40" spans="1:11" ht="47.25" x14ac:dyDescent="0.25">
      <c r="A40" s="5" t="s">
        <v>25</v>
      </c>
      <c r="B40" s="6" t="s">
        <v>95</v>
      </c>
      <c r="C40" s="7"/>
      <c r="D40" s="42">
        <v>3.5999999999999997E-2</v>
      </c>
      <c r="E40" s="21" t="s">
        <v>100</v>
      </c>
      <c r="F40" s="13">
        <f t="shared" si="2"/>
        <v>3.5999999999999997E-2</v>
      </c>
      <c r="G40" s="7"/>
      <c r="H40" s="7"/>
      <c r="I40" s="8"/>
      <c r="J40" s="2"/>
      <c r="K40" s="7"/>
    </row>
    <row r="41" spans="1:11" ht="47.25" x14ac:dyDescent="0.25">
      <c r="A41" s="5" t="s">
        <v>25</v>
      </c>
      <c r="B41" s="6" t="s">
        <v>95</v>
      </c>
      <c r="C41" s="7"/>
      <c r="D41" s="42">
        <v>0.156</v>
      </c>
      <c r="E41" s="21" t="s">
        <v>101</v>
      </c>
      <c r="F41" s="13">
        <f t="shared" si="2"/>
        <v>0.156</v>
      </c>
      <c r="G41" s="7"/>
      <c r="H41" s="7"/>
      <c r="I41" s="8"/>
      <c r="J41" s="2"/>
      <c r="K41" s="7"/>
    </row>
    <row r="42" spans="1:11" ht="47.25" x14ac:dyDescent="0.25">
      <c r="A42" s="5" t="s">
        <v>25</v>
      </c>
      <c r="B42" s="6" t="s">
        <v>95</v>
      </c>
      <c r="C42" s="7" t="s">
        <v>13</v>
      </c>
      <c r="D42" s="42">
        <v>6.8000000000000005E-2</v>
      </c>
      <c r="E42" s="21" t="s">
        <v>102</v>
      </c>
      <c r="F42" s="13">
        <f t="shared" si="2"/>
        <v>6.8000000000000005E-2</v>
      </c>
      <c r="G42" s="7" t="s">
        <v>13</v>
      </c>
      <c r="H42" s="7" t="s">
        <v>13</v>
      </c>
      <c r="I42" s="8" t="str">
        <f t="shared" si="7"/>
        <v>Дротаверин форте 80мг №20 (20)</v>
      </c>
      <c r="J42" s="2">
        <f t="shared" si="8"/>
        <v>6.8000000000000005E-2</v>
      </c>
      <c r="K42" s="7" t="s">
        <v>13</v>
      </c>
    </row>
    <row r="43" spans="1:11" ht="47.25" x14ac:dyDescent="0.25">
      <c r="A43" s="5" t="s">
        <v>25</v>
      </c>
      <c r="B43" s="6" t="s">
        <v>95</v>
      </c>
      <c r="C43" s="7" t="s">
        <v>13</v>
      </c>
      <c r="D43" s="42">
        <v>0.156</v>
      </c>
      <c r="E43" s="21" t="s">
        <v>103</v>
      </c>
      <c r="F43" s="13">
        <f t="shared" si="2"/>
        <v>0.156</v>
      </c>
      <c r="G43" s="7" t="s">
        <v>13</v>
      </c>
      <c r="H43" s="7" t="s">
        <v>13</v>
      </c>
      <c r="I43" s="8" t="str">
        <f t="shared" si="7"/>
        <v>Елотранс №10 (10)</v>
      </c>
      <c r="J43" s="2">
        <f t="shared" si="8"/>
        <v>0.156</v>
      </c>
      <c r="K43" s="7" t="s">
        <v>13</v>
      </c>
    </row>
    <row r="44" spans="1:11" ht="47.25" x14ac:dyDescent="0.25">
      <c r="A44" s="5" t="s">
        <v>25</v>
      </c>
      <c r="B44" s="6" t="s">
        <v>95</v>
      </c>
      <c r="C44" s="7" t="s">
        <v>13</v>
      </c>
      <c r="D44" s="42">
        <v>2.8000000000000001E-2</v>
      </c>
      <c r="E44" s="21" t="s">
        <v>104</v>
      </c>
      <c r="F44" s="13">
        <f t="shared" si="2"/>
        <v>2.8000000000000001E-2</v>
      </c>
      <c r="G44" s="7" t="s">
        <v>13</v>
      </c>
      <c r="H44" s="7" t="s">
        <v>13</v>
      </c>
      <c r="I44" s="8" t="str">
        <f t="shared" si="7"/>
        <v>Крем Гірудоід 40г (1)</v>
      </c>
      <c r="J44" s="2">
        <f t="shared" si="8"/>
        <v>2.8000000000000001E-2</v>
      </c>
      <c r="K44" s="7" t="s">
        <v>13</v>
      </c>
    </row>
    <row r="45" spans="1:11" ht="47.25" x14ac:dyDescent="0.25">
      <c r="A45" s="5" t="s">
        <v>25</v>
      </c>
      <c r="B45" s="6" t="s">
        <v>95</v>
      </c>
      <c r="C45" s="7" t="s">
        <v>13</v>
      </c>
      <c r="D45" s="42">
        <v>5.5299999999999995E-2</v>
      </c>
      <c r="E45" s="21" t="s">
        <v>105</v>
      </c>
      <c r="F45" s="13">
        <f t="shared" si="2"/>
        <v>5.5299999999999995E-2</v>
      </c>
      <c r="G45" s="7" t="s">
        <v>13</v>
      </c>
      <c r="H45" s="7" t="s">
        <v>13</v>
      </c>
      <c r="I45" s="8" t="str">
        <f t="shared" si="7"/>
        <v>Гідроксизін 10мг №30 (30)</v>
      </c>
      <c r="J45" s="2">
        <f t="shared" si="8"/>
        <v>5.5299999999999995E-2</v>
      </c>
      <c r="K45" s="7" t="s">
        <v>13</v>
      </c>
    </row>
    <row r="46" spans="1:11" ht="47.25" x14ac:dyDescent="0.25">
      <c r="A46" s="5" t="s">
        <v>25</v>
      </c>
      <c r="B46" s="6" t="s">
        <v>95</v>
      </c>
      <c r="C46" s="7" t="s">
        <v>13</v>
      </c>
      <c r="D46" s="42">
        <v>9.6000000000000002E-2</v>
      </c>
      <c r="E46" s="21" t="s">
        <v>106</v>
      </c>
      <c r="F46" s="13">
        <f t="shared" si="2"/>
        <v>9.6000000000000002E-2</v>
      </c>
      <c r="G46" s="7" t="s">
        <v>13</v>
      </c>
      <c r="H46" s="7" t="s">
        <v>13</v>
      </c>
      <c r="I46" s="8" t="str">
        <f t="shared" si="7"/>
        <v>Соляний розчин 5мл №10 (10)</v>
      </c>
      <c r="J46" s="2">
        <f t="shared" si="8"/>
        <v>9.6000000000000002E-2</v>
      </c>
      <c r="K46" s="7" t="s">
        <v>13</v>
      </c>
    </row>
    <row r="47" spans="1:11" ht="47.25" x14ac:dyDescent="0.25">
      <c r="A47" s="5" t="s">
        <v>25</v>
      </c>
      <c r="B47" s="6" t="s">
        <v>95</v>
      </c>
      <c r="C47" s="7" t="s">
        <v>13</v>
      </c>
      <c r="D47" s="42">
        <v>0.09</v>
      </c>
      <c r="E47" s="21" t="s">
        <v>107</v>
      </c>
      <c r="F47" s="13">
        <f t="shared" si="2"/>
        <v>0.09</v>
      </c>
      <c r="G47" s="7" t="s">
        <v>13</v>
      </c>
      <c r="H47" s="7" t="s">
        <v>13</v>
      </c>
      <c r="I47" s="8" t="str">
        <f t="shared" ref="I47:I67" si="9">E47</f>
        <v>Бандаж 10*4 (5)</v>
      </c>
      <c r="J47" s="2">
        <f t="shared" ref="J47:J67" si="10">F47</f>
        <v>0.09</v>
      </c>
      <c r="K47" s="7" t="s">
        <v>13</v>
      </c>
    </row>
    <row r="48" spans="1:11" ht="47.25" x14ac:dyDescent="0.25">
      <c r="A48" s="5" t="s">
        <v>25</v>
      </c>
      <c r="B48" s="6" t="s">
        <v>95</v>
      </c>
      <c r="C48" s="7" t="s">
        <v>13</v>
      </c>
      <c r="D48" s="42">
        <v>3.2000000000000001E-2</v>
      </c>
      <c r="E48" s="21" t="s">
        <v>108</v>
      </c>
      <c r="F48" s="13">
        <f t="shared" si="2"/>
        <v>3.2000000000000001E-2</v>
      </c>
      <c r="G48" s="7" t="s">
        <v>13</v>
      </c>
      <c r="H48" s="7" t="s">
        <v>13</v>
      </c>
      <c r="I48" s="8" t="str">
        <f t="shared" si="9"/>
        <v>Бандаж 7*4 (2)</v>
      </c>
      <c r="J48" s="2">
        <f t="shared" si="10"/>
        <v>3.2000000000000001E-2</v>
      </c>
      <c r="K48" s="7" t="s">
        <v>13</v>
      </c>
    </row>
    <row r="49" spans="1:11" ht="47.25" x14ac:dyDescent="0.25">
      <c r="A49" s="5" t="s">
        <v>25</v>
      </c>
      <c r="B49" s="6" t="s">
        <v>95</v>
      </c>
      <c r="C49" s="7" t="s">
        <v>13</v>
      </c>
      <c r="D49" s="42">
        <v>0.4</v>
      </c>
      <c r="E49" s="21" t="s">
        <v>109</v>
      </c>
      <c r="F49" s="13">
        <f t="shared" si="2"/>
        <v>0.4</v>
      </c>
      <c r="G49" s="7" t="s">
        <v>13</v>
      </c>
      <c r="H49" s="7" t="s">
        <v>13</v>
      </c>
      <c r="I49" s="8" t="str">
        <f t="shared" si="9"/>
        <v>Бинт 5*4 (50)</v>
      </c>
      <c r="J49" s="2">
        <f t="shared" si="10"/>
        <v>0.4</v>
      </c>
      <c r="K49" s="7" t="s">
        <v>13</v>
      </c>
    </row>
    <row r="50" spans="1:11" ht="47.25" x14ac:dyDescent="0.25">
      <c r="A50" s="5" t="s">
        <v>25</v>
      </c>
      <c r="B50" s="6" t="s">
        <v>95</v>
      </c>
      <c r="C50" s="7" t="s">
        <v>13</v>
      </c>
      <c r="D50" s="42">
        <v>4.4999999999999998E-2</v>
      </c>
      <c r="E50" s="21" t="s">
        <v>110</v>
      </c>
      <c r="F50" s="13">
        <f t="shared" si="2"/>
        <v>4.4999999999999998E-2</v>
      </c>
      <c r="G50" s="7" t="s">
        <v>13</v>
      </c>
      <c r="H50" s="7" t="s">
        <v>13</v>
      </c>
      <c r="I50" s="8" t="str">
        <f t="shared" si="9"/>
        <v>Сітка бандажна 5см (10)</v>
      </c>
      <c r="J50" s="2">
        <f t="shared" si="10"/>
        <v>4.4999999999999998E-2</v>
      </c>
      <c r="K50" s="7" t="s">
        <v>13</v>
      </c>
    </row>
    <row r="51" spans="1:11" ht="47.25" x14ac:dyDescent="0.25">
      <c r="A51" s="5" t="s">
        <v>25</v>
      </c>
      <c r="B51" s="6" t="s">
        <v>95</v>
      </c>
      <c r="C51" s="7" t="s">
        <v>13</v>
      </c>
      <c r="D51" s="42">
        <v>0.61599999999999999</v>
      </c>
      <c r="E51" s="21" t="s">
        <v>111</v>
      </c>
      <c r="F51" s="13">
        <f t="shared" si="2"/>
        <v>0.61599999999999999</v>
      </c>
      <c r="G51" s="7" t="s">
        <v>13</v>
      </c>
      <c r="H51" s="7" t="s">
        <v>13</v>
      </c>
      <c r="I51" s="8" t="str">
        <f t="shared" si="9"/>
        <v>Фільтр д/кисневої трубки (11)</v>
      </c>
      <c r="J51" s="2">
        <f t="shared" si="10"/>
        <v>0.61599999999999999</v>
      </c>
      <c r="K51" s="7" t="s">
        <v>13</v>
      </c>
    </row>
    <row r="52" spans="1:11" ht="47.25" x14ac:dyDescent="0.25">
      <c r="A52" s="5" t="s">
        <v>25</v>
      </c>
      <c r="B52" s="6" t="s">
        <v>95</v>
      </c>
      <c r="C52" s="7" t="s">
        <v>13</v>
      </c>
      <c r="D52" s="42">
        <v>0.16800000000000001</v>
      </c>
      <c r="E52" s="21" t="s">
        <v>112</v>
      </c>
      <c r="F52" s="13">
        <f t="shared" si="2"/>
        <v>0.16800000000000001</v>
      </c>
      <c r="G52" s="7" t="s">
        <v>13</v>
      </c>
      <c r="H52" s="7" t="s">
        <v>13</v>
      </c>
      <c r="I52" s="8" t="str">
        <f t="shared" si="9"/>
        <v>Бинт еластичний 10см*20м (6)</v>
      </c>
      <c r="J52" s="2">
        <f t="shared" si="10"/>
        <v>0.16800000000000001</v>
      </c>
      <c r="K52" s="7" t="s">
        <v>13</v>
      </c>
    </row>
    <row r="53" spans="1:11" ht="47.25" x14ac:dyDescent="0.25">
      <c r="A53" s="5" t="s">
        <v>25</v>
      </c>
      <c r="B53" s="6" t="s">
        <v>95</v>
      </c>
      <c r="C53" s="7" t="s">
        <v>13</v>
      </c>
      <c r="D53" s="42">
        <v>0.82799999999999996</v>
      </c>
      <c r="E53" s="21" t="s">
        <v>113</v>
      </c>
      <c r="F53" s="13">
        <f t="shared" si="2"/>
        <v>0.82799999999999996</v>
      </c>
      <c r="G53" s="7" t="s">
        <v>13</v>
      </c>
      <c r="H53" s="7" t="s">
        <v>13</v>
      </c>
      <c r="I53" s="8" t="str">
        <f t="shared" si="9"/>
        <v>Дексаметазон 4мг/мл 1мл №10 (180)</v>
      </c>
      <c r="J53" s="2">
        <f t="shared" si="10"/>
        <v>0.82799999999999996</v>
      </c>
      <c r="K53" s="7" t="s">
        <v>13</v>
      </c>
    </row>
    <row r="54" spans="1:11" ht="47.25" x14ac:dyDescent="0.25">
      <c r="A54" s="5" t="s">
        <v>25</v>
      </c>
      <c r="B54" s="6" t="s">
        <v>95</v>
      </c>
      <c r="C54" s="7" t="s">
        <v>13</v>
      </c>
      <c r="D54" s="42">
        <v>1.8</v>
      </c>
      <c r="E54" s="21" t="s">
        <v>114</v>
      </c>
      <c r="F54" s="13">
        <f t="shared" si="2"/>
        <v>1.8</v>
      </c>
      <c r="G54" s="7" t="s">
        <v>13</v>
      </c>
      <c r="H54" s="7" t="s">
        <v>13</v>
      </c>
      <c r="I54" s="8" t="str">
        <f t="shared" si="9"/>
        <v>Гепарин натрій 5000 МЕ/мл №10 (300)</v>
      </c>
      <c r="J54" s="2">
        <f t="shared" si="10"/>
        <v>1.8</v>
      </c>
      <c r="K54" s="7" t="s">
        <v>13</v>
      </c>
    </row>
    <row r="55" spans="1:11" ht="47.25" x14ac:dyDescent="0.25">
      <c r="A55" s="5" t="s">
        <v>25</v>
      </c>
      <c r="B55" s="6" t="s">
        <v>95</v>
      </c>
      <c r="C55" s="7" t="s">
        <v>13</v>
      </c>
      <c r="D55" s="42">
        <v>1.44</v>
      </c>
      <c r="E55" s="21" t="s">
        <v>115</v>
      </c>
      <c r="F55" s="13">
        <f t="shared" si="2"/>
        <v>1.44</v>
      </c>
      <c r="G55" s="7" t="s">
        <v>13</v>
      </c>
      <c r="H55" s="7" t="s">
        <v>13</v>
      </c>
      <c r="I55" s="8" t="str">
        <f t="shared" si="9"/>
        <v>Ібупрофен 600мг №50 (500)</v>
      </c>
      <c r="J55" s="2">
        <f t="shared" si="10"/>
        <v>1.44</v>
      </c>
      <c r="K55" s="7" t="s">
        <v>13</v>
      </c>
    </row>
    <row r="56" spans="1:11" ht="47.25" x14ac:dyDescent="0.25">
      <c r="A56" s="5" t="s">
        <v>25</v>
      </c>
      <c r="B56" s="6" t="s">
        <v>95</v>
      </c>
      <c r="C56" s="7" t="s">
        <v>13</v>
      </c>
      <c r="D56" s="42">
        <v>1.36</v>
      </c>
      <c r="E56" s="21" t="s">
        <v>116</v>
      </c>
      <c r="F56" s="13">
        <f t="shared" si="2"/>
        <v>1.36</v>
      </c>
      <c r="G56" s="7" t="s">
        <v>13</v>
      </c>
      <c r="H56" s="7" t="s">
        <v>13</v>
      </c>
      <c r="I56" s="8" t="str">
        <f t="shared" si="9"/>
        <v>Новамінсульфон 500мг №50 (500)</v>
      </c>
      <c r="J56" s="2">
        <f t="shared" si="10"/>
        <v>1.36</v>
      </c>
      <c r="K56" s="7" t="s">
        <v>13</v>
      </c>
    </row>
    <row r="57" spans="1:11" ht="47.25" x14ac:dyDescent="0.25">
      <c r="A57" s="5" t="s">
        <v>25</v>
      </c>
      <c r="B57" s="6" t="s">
        <v>95</v>
      </c>
      <c r="C57" s="7" t="s">
        <v>13</v>
      </c>
      <c r="D57" s="42">
        <v>7.2</v>
      </c>
      <c r="E57" s="21" t="s">
        <v>117</v>
      </c>
      <c r="F57" s="13">
        <f t="shared" si="2"/>
        <v>7.2</v>
      </c>
      <c r="G57" s="7" t="s">
        <v>13</v>
      </c>
      <c r="H57" s="7" t="s">
        <v>13</v>
      </c>
      <c r="I57" s="8" t="str">
        <f t="shared" si="9"/>
        <v>Рукавички мед. стер. 7,5 (600)</v>
      </c>
      <c r="J57" s="2">
        <f t="shared" si="10"/>
        <v>7.2</v>
      </c>
      <c r="K57" s="7" t="s">
        <v>13</v>
      </c>
    </row>
    <row r="58" spans="1:11" ht="47.25" x14ac:dyDescent="0.25">
      <c r="A58" s="5" t="s">
        <v>25</v>
      </c>
      <c r="B58" s="6" t="s">
        <v>95</v>
      </c>
      <c r="C58" s="7" t="s">
        <v>13</v>
      </c>
      <c r="D58" s="42">
        <v>10</v>
      </c>
      <c r="E58" s="21" t="s">
        <v>118</v>
      </c>
      <c r="F58" s="13">
        <f t="shared" si="2"/>
        <v>10</v>
      </c>
      <c r="G58" s="7" t="s">
        <v>13</v>
      </c>
      <c r="H58" s="7" t="s">
        <v>13</v>
      </c>
      <c r="I58" s="8" t="str">
        <f t="shared" si="9"/>
        <v>Рукавички мед. L (5000)</v>
      </c>
      <c r="J58" s="2">
        <f t="shared" si="10"/>
        <v>10</v>
      </c>
      <c r="K58" s="7" t="s">
        <v>13</v>
      </c>
    </row>
    <row r="59" spans="1:11" ht="47.25" x14ac:dyDescent="0.25">
      <c r="A59" s="5" t="s">
        <v>25</v>
      </c>
      <c r="B59" s="6" t="s">
        <v>95</v>
      </c>
      <c r="C59" s="7" t="s">
        <v>13</v>
      </c>
      <c r="D59" s="42">
        <v>12</v>
      </c>
      <c r="E59" s="21" t="s">
        <v>119</v>
      </c>
      <c r="F59" s="13">
        <f t="shared" si="2"/>
        <v>12</v>
      </c>
      <c r="G59" s="7" t="s">
        <v>13</v>
      </c>
      <c r="H59" s="7" t="s">
        <v>13</v>
      </c>
      <c r="I59" s="8" t="str">
        <f t="shared" si="9"/>
        <v>Рукавички мед. М (6000)</v>
      </c>
      <c r="J59" s="2">
        <f t="shared" si="10"/>
        <v>12</v>
      </c>
      <c r="K59" s="7" t="s">
        <v>13</v>
      </c>
    </row>
    <row r="60" spans="1:11" ht="47.25" x14ac:dyDescent="0.25">
      <c r="A60" s="5" t="s">
        <v>25</v>
      </c>
      <c r="B60" s="6" t="s">
        <v>95</v>
      </c>
      <c r="C60" s="7" t="s">
        <v>13</v>
      </c>
      <c r="D60" s="42">
        <v>0.31</v>
      </c>
      <c r="E60" s="21" t="s">
        <v>120</v>
      </c>
      <c r="F60" s="13">
        <f t="shared" si="2"/>
        <v>0.31</v>
      </c>
      <c r="G60" s="7" t="s">
        <v>13</v>
      </c>
      <c r="H60" s="7" t="s">
        <v>13</v>
      </c>
      <c r="I60" s="8" t="str">
        <f t="shared" si="9"/>
        <v>Бісопролол 5мг №50 (500)</v>
      </c>
      <c r="J60" s="2">
        <f t="shared" si="10"/>
        <v>0.31</v>
      </c>
      <c r="K60" s="7" t="s">
        <v>13</v>
      </c>
    </row>
    <row r="61" spans="1:11" ht="47.25" x14ac:dyDescent="0.25">
      <c r="A61" s="5" t="s">
        <v>25</v>
      </c>
      <c r="B61" s="6" t="s">
        <v>95</v>
      </c>
      <c r="C61" s="7" t="s">
        <v>13</v>
      </c>
      <c r="D61" s="42">
        <v>3.92</v>
      </c>
      <c r="E61" s="21" t="s">
        <v>121</v>
      </c>
      <c r="F61" s="13">
        <f t="shared" si="2"/>
        <v>3.92</v>
      </c>
      <c r="G61" s="7" t="s">
        <v>13</v>
      </c>
      <c r="H61" s="7" t="s">
        <v>13</v>
      </c>
      <c r="I61" s="8" t="str">
        <f t="shared" si="9"/>
        <v>Дельтаджонін пластиковий розчин д/інфузій 1000мл №10 (700)</v>
      </c>
      <c r="J61" s="2">
        <f t="shared" si="10"/>
        <v>3.92</v>
      </c>
      <c r="K61" s="7" t="s">
        <v>13</v>
      </c>
    </row>
    <row r="62" spans="1:11" ht="47.25" x14ac:dyDescent="0.25">
      <c r="A62" s="5" t="s">
        <v>25</v>
      </c>
      <c r="B62" s="6" t="s">
        <v>95</v>
      </c>
      <c r="C62" s="7" t="s">
        <v>13</v>
      </c>
      <c r="D62" s="42">
        <v>1.52</v>
      </c>
      <c r="E62" s="21" t="s">
        <v>122</v>
      </c>
      <c r="F62" s="13">
        <f t="shared" si="2"/>
        <v>1.52</v>
      </c>
      <c r="G62" s="7" t="s">
        <v>13</v>
      </c>
      <c r="H62" s="7" t="s">
        <v>13</v>
      </c>
      <c r="I62" s="8" t="str">
        <f t="shared" si="9"/>
        <v>Дельтаджонін пластиковий розчин д/інфузій 500мл №10 (400)</v>
      </c>
      <c r="J62" s="2">
        <f t="shared" si="10"/>
        <v>1.52</v>
      </c>
      <c r="K62" s="7" t="s">
        <v>13</v>
      </c>
    </row>
    <row r="63" spans="1:11" ht="47.25" x14ac:dyDescent="0.25">
      <c r="A63" s="5" t="s">
        <v>25</v>
      </c>
      <c r="B63" s="6" t="s">
        <v>95</v>
      </c>
      <c r="C63" s="7" t="s">
        <v>13</v>
      </c>
      <c r="D63" s="42">
        <v>7.7</v>
      </c>
      <c r="E63" s="21" t="s">
        <v>123</v>
      </c>
      <c r="F63" s="13">
        <f t="shared" si="2"/>
        <v>7.7</v>
      </c>
      <c r="G63" s="7" t="s">
        <v>13</v>
      </c>
      <c r="H63" s="7" t="s">
        <v>13</v>
      </c>
      <c r="I63" s="8" t="str">
        <f t="shared" si="9"/>
        <v>Шприц одн. 10мл (2200)</v>
      </c>
      <c r="J63" s="2">
        <f t="shared" si="10"/>
        <v>7.7</v>
      </c>
      <c r="K63" s="7" t="s">
        <v>13</v>
      </c>
    </row>
    <row r="64" spans="1:11" ht="47.25" x14ac:dyDescent="0.25">
      <c r="A64" s="5" t="s">
        <v>25</v>
      </c>
      <c r="B64" s="6" t="s">
        <v>95</v>
      </c>
      <c r="C64" s="7" t="s">
        <v>13</v>
      </c>
      <c r="D64" s="42">
        <v>1.5</v>
      </c>
      <c r="E64" s="21" t="s">
        <v>124</v>
      </c>
      <c r="F64" s="13">
        <f t="shared" si="2"/>
        <v>1.5</v>
      </c>
      <c r="G64" s="7" t="s">
        <v>13</v>
      </c>
      <c r="H64" s="7" t="s">
        <v>13</v>
      </c>
      <c r="I64" s="8" t="str">
        <f t="shared" si="9"/>
        <v>Шприц одн. 5мл (500)</v>
      </c>
      <c r="J64" s="2">
        <f t="shared" si="10"/>
        <v>1.5</v>
      </c>
      <c r="K64" s="7" t="s">
        <v>13</v>
      </c>
    </row>
    <row r="65" spans="1:11" ht="47.25" x14ac:dyDescent="0.25">
      <c r="A65" s="5" t="s">
        <v>25</v>
      </c>
      <c r="B65" s="6" t="s">
        <v>95</v>
      </c>
      <c r="C65" s="7" t="s">
        <v>13</v>
      </c>
      <c r="D65" s="42">
        <v>1</v>
      </c>
      <c r="E65" s="21" t="s">
        <v>125</v>
      </c>
      <c r="F65" s="13">
        <f t="shared" si="2"/>
        <v>1</v>
      </c>
      <c r="G65" s="7" t="s">
        <v>13</v>
      </c>
      <c r="H65" s="7" t="s">
        <v>13</v>
      </c>
      <c r="I65" s="8" t="str">
        <f t="shared" si="9"/>
        <v>Рукавички S (500)</v>
      </c>
      <c r="J65" s="2">
        <f t="shared" si="10"/>
        <v>1</v>
      </c>
      <c r="K65" s="7" t="s">
        <v>13</v>
      </c>
    </row>
    <row r="66" spans="1:11" ht="47.25" x14ac:dyDescent="0.25">
      <c r="A66" s="5" t="s">
        <v>25</v>
      </c>
      <c r="B66" s="6" t="s">
        <v>95</v>
      </c>
      <c r="C66" s="7" t="s">
        <v>13</v>
      </c>
      <c r="D66" s="42">
        <v>0.1056</v>
      </c>
      <c r="E66" s="21" t="s">
        <v>126</v>
      </c>
      <c r="F66" s="13">
        <f t="shared" si="2"/>
        <v>0.1056</v>
      </c>
      <c r="G66" s="7" t="s">
        <v>13</v>
      </c>
      <c r="H66" s="7" t="s">
        <v>13</v>
      </c>
      <c r="I66" s="8" t="str">
        <f t="shared" si="9"/>
        <v>Голка 18g (96)</v>
      </c>
      <c r="J66" s="2">
        <f t="shared" si="10"/>
        <v>0.1056</v>
      </c>
      <c r="K66" s="7" t="s">
        <v>13</v>
      </c>
    </row>
    <row r="67" spans="1:11" ht="47.25" x14ac:dyDescent="0.25">
      <c r="A67" s="5" t="s">
        <v>25</v>
      </c>
      <c r="B67" s="6" t="s">
        <v>95</v>
      </c>
      <c r="C67" s="7" t="s">
        <v>13</v>
      </c>
      <c r="D67" s="42">
        <v>1.1439999999999999</v>
      </c>
      <c r="E67" s="21" t="s">
        <v>127</v>
      </c>
      <c r="F67" s="13">
        <f t="shared" si="2"/>
        <v>1.1439999999999999</v>
      </c>
      <c r="G67" s="7" t="s">
        <v>13</v>
      </c>
      <c r="H67" s="7" t="s">
        <v>13</v>
      </c>
      <c r="I67" s="8" t="str">
        <f t="shared" si="9"/>
        <v>Голка 22g (1040)</v>
      </c>
      <c r="J67" s="2">
        <f t="shared" si="10"/>
        <v>1.1439999999999999</v>
      </c>
      <c r="K67" s="7" t="s">
        <v>13</v>
      </c>
    </row>
    <row r="68" spans="1:11" ht="47.25" x14ac:dyDescent="0.25">
      <c r="A68" s="5" t="s">
        <v>25</v>
      </c>
      <c r="B68" s="6" t="s">
        <v>95</v>
      </c>
      <c r="C68" s="7" t="s">
        <v>13</v>
      </c>
      <c r="D68" s="42">
        <v>0.159</v>
      </c>
      <c r="E68" s="21" t="s">
        <v>128</v>
      </c>
      <c r="F68" s="13">
        <f t="shared" si="2"/>
        <v>0.159</v>
      </c>
      <c r="G68" s="7" t="s">
        <v>13</v>
      </c>
      <c r="H68" s="7" t="s">
        <v>13</v>
      </c>
      <c r="I68" s="8" t="str">
        <f t="shared" si="7"/>
        <v>Клейкий датчик SpO2 (1)</v>
      </c>
      <c r="J68" s="2">
        <f t="shared" si="8"/>
        <v>0.159</v>
      </c>
      <c r="K68" s="7" t="s">
        <v>13</v>
      </c>
    </row>
    <row r="69" spans="1:11" ht="47.25" x14ac:dyDescent="0.25">
      <c r="A69" s="5" t="s">
        <v>25</v>
      </c>
      <c r="B69" s="6" t="s">
        <v>95</v>
      </c>
      <c r="C69" s="7" t="s">
        <v>13</v>
      </c>
      <c r="D69" s="42">
        <v>0.45</v>
      </c>
      <c r="E69" s="21" t="s">
        <v>129</v>
      </c>
      <c r="F69" s="13">
        <f t="shared" si="2"/>
        <v>0.45</v>
      </c>
      <c r="G69" s="7" t="s">
        <v>13</v>
      </c>
      <c r="H69" s="7" t="s">
        <v>13</v>
      </c>
      <c r="I69" s="8" t="str">
        <f t="shared" si="7"/>
        <v>Лейкопластир 15*20 (18)</v>
      </c>
      <c r="J69" s="2">
        <f t="shared" si="8"/>
        <v>0.45</v>
      </c>
      <c r="K69" s="7" t="s">
        <v>13</v>
      </c>
    </row>
    <row r="70" spans="1:11" ht="47.25" x14ac:dyDescent="0.25">
      <c r="A70" s="5" t="s">
        <v>25</v>
      </c>
      <c r="B70" s="6" t="s">
        <v>95</v>
      </c>
      <c r="C70" s="7" t="s">
        <v>13</v>
      </c>
      <c r="D70" s="42">
        <v>0.253</v>
      </c>
      <c r="E70" s="21" t="s">
        <v>130</v>
      </c>
      <c r="F70" s="13">
        <f t="shared" ref="F70:F133" si="11">SUM(D70)</f>
        <v>0.253</v>
      </c>
      <c r="G70" s="7" t="s">
        <v>13</v>
      </c>
      <c r="H70" s="7" t="s">
        <v>13</v>
      </c>
      <c r="I70" s="8" t="str">
        <f t="shared" si="7"/>
        <v>Лейкопластир 15*9 (11)</v>
      </c>
      <c r="J70" s="2">
        <f t="shared" si="8"/>
        <v>0.253</v>
      </c>
      <c r="K70" s="7" t="s">
        <v>13</v>
      </c>
    </row>
    <row r="71" spans="1:11" ht="47.25" x14ac:dyDescent="0.25">
      <c r="A71" s="5" t="s">
        <v>25</v>
      </c>
      <c r="B71" s="6" t="s">
        <v>95</v>
      </c>
      <c r="C71" s="7" t="s">
        <v>13</v>
      </c>
      <c r="D71" s="42">
        <v>0.46</v>
      </c>
      <c r="E71" s="21" t="s">
        <v>131</v>
      </c>
      <c r="F71" s="13">
        <f t="shared" si="11"/>
        <v>0.46</v>
      </c>
      <c r="G71" s="7" t="s">
        <v>13</v>
      </c>
      <c r="H71" s="7" t="s">
        <v>13</v>
      </c>
      <c r="I71" s="8" t="str">
        <f t="shared" si="7"/>
        <v>Шина металева для пальця одн. (2)</v>
      </c>
      <c r="J71" s="2">
        <f t="shared" si="8"/>
        <v>0.46</v>
      </c>
      <c r="K71" s="7" t="s">
        <v>13</v>
      </c>
    </row>
    <row r="72" spans="1:11" ht="47.25" x14ac:dyDescent="0.25">
      <c r="A72" s="5" t="s">
        <v>25</v>
      </c>
      <c r="B72" s="6" t="s">
        <v>95</v>
      </c>
      <c r="C72" s="7" t="s">
        <v>13</v>
      </c>
      <c r="D72" s="42">
        <v>0.45</v>
      </c>
      <c r="E72" s="21" t="s">
        <v>132</v>
      </c>
      <c r="F72" s="13">
        <f t="shared" si="11"/>
        <v>0.45</v>
      </c>
      <c r="G72" s="7" t="s">
        <v>13</v>
      </c>
      <c r="H72" s="7" t="s">
        <v>13</v>
      </c>
      <c r="I72" s="8" t="str">
        <f t="shared" si="7"/>
        <v>Мішок д/блювотних мас 1,5л (10)</v>
      </c>
      <c r="J72" s="2">
        <f t="shared" si="8"/>
        <v>0.45</v>
      </c>
      <c r="K72" s="7" t="s">
        <v>13</v>
      </c>
    </row>
    <row r="73" spans="1:11" ht="47.25" x14ac:dyDescent="0.25">
      <c r="A73" s="5" t="s">
        <v>25</v>
      </c>
      <c r="B73" s="6" t="s">
        <v>95</v>
      </c>
      <c r="C73" s="7" t="s">
        <v>13</v>
      </c>
      <c r="D73" s="42">
        <v>0.114</v>
      </c>
      <c r="E73" s="21" t="s">
        <v>133</v>
      </c>
      <c r="F73" s="13">
        <f t="shared" si="11"/>
        <v>0.114</v>
      </c>
      <c r="G73" s="7" t="s">
        <v>13</v>
      </c>
      <c r="H73" s="7" t="s">
        <v>13</v>
      </c>
      <c r="I73" s="8" t="str">
        <f t="shared" si="7"/>
        <v>Катетер Фолея (6)</v>
      </c>
      <c r="J73" s="2">
        <f t="shared" si="8"/>
        <v>0.114</v>
      </c>
      <c r="K73" s="7" t="s">
        <v>13</v>
      </c>
    </row>
    <row r="74" spans="1:11" ht="47.25" x14ac:dyDescent="0.25">
      <c r="A74" s="5" t="s">
        <v>25</v>
      </c>
      <c r="B74" s="6" t="s">
        <v>95</v>
      </c>
      <c r="C74" s="7" t="s">
        <v>13</v>
      </c>
      <c r="D74" s="42">
        <v>0.159</v>
      </c>
      <c r="E74" s="21" t="s">
        <v>134</v>
      </c>
      <c r="F74" s="13">
        <f t="shared" si="11"/>
        <v>0.159</v>
      </c>
      <c r="G74" s="7" t="s">
        <v>13</v>
      </c>
      <c r="H74" s="7" t="s">
        <v>13</v>
      </c>
      <c r="I74" s="8" t="str">
        <f t="shared" si="7"/>
        <v>Неонотальний адгезивний датчик SpO2 (1)</v>
      </c>
      <c r="J74" s="2">
        <f t="shared" si="8"/>
        <v>0.159</v>
      </c>
      <c r="K74" s="7" t="s">
        <v>13</v>
      </c>
    </row>
    <row r="75" spans="1:11" ht="47.25" x14ac:dyDescent="0.25">
      <c r="A75" s="5" t="s">
        <v>25</v>
      </c>
      <c r="B75" s="6" t="s">
        <v>95</v>
      </c>
      <c r="C75" s="7" t="s">
        <v>13</v>
      </c>
      <c r="D75" s="42">
        <v>1</v>
      </c>
      <c r="E75" s="21" t="s">
        <v>135</v>
      </c>
      <c r="F75" s="13">
        <f t="shared" si="11"/>
        <v>1</v>
      </c>
      <c r="G75" s="7" t="s">
        <v>13</v>
      </c>
      <c r="H75" s="7" t="s">
        <v>13</v>
      </c>
      <c r="I75" s="8" t="str">
        <f t="shared" si="7"/>
        <v>Рукавички L (500)</v>
      </c>
      <c r="J75" s="2">
        <f t="shared" si="8"/>
        <v>1</v>
      </c>
      <c r="K75" s="7" t="s">
        <v>13</v>
      </c>
    </row>
    <row r="76" spans="1:11" ht="47.25" x14ac:dyDescent="0.25">
      <c r="A76" s="5" t="s">
        <v>25</v>
      </c>
      <c r="B76" s="6" t="s">
        <v>95</v>
      </c>
      <c r="C76" s="7" t="s">
        <v>13</v>
      </c>
      <c r="D76" s="42">
        <v>0.25</v>
      </c>
      <c r="E76" s="21" t="s">
        <v>136</v>
      </c>
      <c r="F76" s="13">
        <f t="shared" si="11"/>
        <v>0.25</v>
      </c>
      <c r="G76" s="7" t="s">
        <v>13</v>
      </c>
      <c r="H76" s="7" t="s">
        <v>13</v>
      </c>
      <c r="I76" s="8" t="str">
        <f t="shared" si="7"/>
        <v>Рукавички латекс (100)</v>
      </c>
      <c r="J76" s="2">
        <f t="shared" si="8"/>
        <v>0.25</v>
      </c>
      <c r="K76" s="7" t="s">
        <v>13</v>
      </c>
    </row>
    <row r="77" spans="1:11" ht="47.25" x14ac:dyDescent="0.25">
      <c r="A77" s="5" t="s">
        <v>25</v>
      </c>
      <c r="B77" s="6" t="s">
        <v>95</v>
      </c>
      <c r="C77" s="7" t="s">
        <v>13</v>
      </c>
      <c r="D77" s="42">
        <v>5</v>
      </c>
      <c r="E77" s="21" t="s">
        <v>137</v>
      </c>
      <c r="F77" s="13">
        <f t="shared" si="11"/>
        <v>5</v>
      </c>
      <c r="G77" s="7" t="s">
        <v>13</v>
      </c>
      <c r="H77" s="7" t="s">
        <v>13</v>
      </c>
      <c r="I77" s="8" t="str">
        <f t="shared" si="7"/>
        <v>Рукавички S (2500)</v>
      </c>
      <c r="J77" s="2">
        <f t="shared" si="8"/>
        <v>5</v>
      </c>
      <c r="K77" s="7" t="s">
        <v>13</v>
      </c>
    </row>
    <row r="78" spans="1:11" ht="47.25" x14ac:dyDescent="0.25">
      <c r="A78" s="5" t="s">
        <v>25</v>
      </c>
      <c r="B78" s="6" t="s">
        <v>95</v>
      </c>
      <c r="C78" s="7" t="s">
        <v>13</v>
      </c>
      <c r="D78" s="42">
        <v>0.1</v>
      </c>
      <c r="E78" s="21" t="s">
        <v>138</v>
      </c>
      <c r="F78" s="13">
        <f t="shared" si="11"/>
        <v>0.1</v>
      </c>
      <c r="G78" s="7" t="s">
        <v>13</v>
      </c>
      <c r="H78" s="7" t="s">
        <v>13</v>
      </c>
      <c r="I78" s="8" t="str">
        <f t="shared" si="7"/>
        <v>Рукавички р.8-9 (50)</v>
      </c>
      <c r="J78" s="2">
        <f t="shared" si="8"/>
        <v>0.1</v>
      </c>
      <c r="K78" s="7" t="s">
        <v>13</v>
      </c>
    </row>
    <row r="79" spans="1:11" ht="47.25" x14ac:dyDescent="0.25">
      <c r="A79" s="5" t="s">
        <v>25</v>
      </c>
      <c r="B79" s="6" t="s">
        <v>95</v>
      </c>
      <c r="C79" s="7" t="s">
        <v>13</v>
      </c>
      <c r="D79" s="42">
        <v>1.8</v>
      </c>
      <c r="E79" s="21" t="s">
        <v>139</v>
      </c>
      <c r="F79" s="13">
        <f t="shared" si="11"/>
        <v>1.8</v>
      </c>
      <c r="G79" s="7" t="s">
        <v>13</v>
      </c>
      <c r="H79" s="7" t="s">
        <v>13</v>
      </c>
      <c r="I79" s="8" t="str">
        <f t="shared" si="7"/>
        <v>Рукавички стер. р.7 (150)</v>
      </c>
      <c r="J79" s="2">
        <f t="shared" si="8"/>
        <v>1.8</v>
      </c>
      <c r="K79" s="7" t="s">
        <v>13</v>
      </c>
    </row>
    <row r="80" spans="1:11" ht="47.25" x14ac:dyDescent="0.25">
      <c r="A80" s="5" t="s">
        <v>25</v>
      </c>
      <c r="B80" s="6" t="s">
        <v>95</v>
      </c>
      <c r="C80" s="7" t="s">
        <v>13</v>
      </c>
      <c r="D80" s="42">
        <v>7.0559999999999998E-2</v>
      </c>
      <c r="E80" s="21" t="s">
        <v>140</v>
      </c>
      <c r="F80" s="13">
        <f t="shared" si="11"/>
        <v>7.0559999999999998E-2</v>
      </c>
      <c r="G80" s="7" t="s">
        <v>13</v>
      </c>
      <c r="H80" s="7" t="s">
        <v>13</v>
      </c>
      <c r="I80" s="8" t="str">
        <f t="shared" si="7"/>
        <v>Катетер підключичний (3)</v>
      </c>
      <c r="J80" s="2">
        <f t="shared" si="8"/>
        <v>7.0559999999999998E-2</v>
      </c>
      <c r="K80" s="7" t="s">
        <v>13</v>
      </c>
    </row>
    <row r="81" spans="1:11" ht="47.25" x14ac:dyDescent="0.25">
      <c r="A81" s="5" t="s">
        <v>25</v>
      </c>
      <c r="B81" s="6" t="s">
        <v>95</v>
      </c>
      <c r="C81" s="7" t="s">
        <v>13</v>
      </c>
      <c r="D81" s="42">
        <v>8.9390000000000001</v>
      </c>
      <c r="E81" s="21" t="s">
        <v>141</v>
      </c>
      <c r="F81" s="13">
        <f t="shared" si="11"/>
        <v>8.9390000000000001</v>
      </c>
      <c r="G81" s="7" t="s">
        <v>13</v>
      </c>
      <c r="H81" s="7" t="s">
        <v>13</v>
      </c>
      <c r="I81" s="8" t="str">
        <f t="shared" si="7"/>
        <v>Серветка марлева 10*10 (2554)</v>
      </c>
      <c r="J81" s="2">
        <f t="shared" si="8"/>
        <v>8.9390000000000001</v>
      </c>
      <c r="K81" s="7" t="s">
        <v>13</v>
      </c>
    </row>
    <row r="82" spans="1:11" ht="47.25" x14ac:dyDescent="0.25">
      <c r="A82" s="5" t="s">
        <v>25</v>
      </c>
      <c r="B82" s="6" t="s">
        <v>95</v>
      </c>
      <c r="C82" s="7" t="s">
        <v>13</v>
      </c>
      <c r="D82" s="42">
        <v>4.2000000000000003E-2</v>
      </c>
      <c r="E82" s="21" t="s">
        <v>142</v>
      </c>
      <c r="F82" s="13">
        <f t="shared" si="11"/>
        <v>4.2000000000000003E-2</v>
      </c>
      <c r="G82" s="7" t="s">
        <v>13</v>
      </c>
      <c r="H82" s="7" t="s">
        <v>13</v>
      </c>
      <c r="I82" s="8" t="str">
        <f t="shared" si="7"/>
        <v>Серветка марлева 10*20 (10)</v>
      </c>
      <c r="J82" s="2">
        <f t="shared" si="8"/>
        <v>4.2000000000000003E-2</v>
      </c>
      <c r="K82" s="7" t="s">
        <v>13</v>
      </c>
    </row>
    <row r="83" spans="1:11" ht="47.25" x14ac:dyDescent="0.25">
      <c r="A83" s="5" t="s">
        <v>25</v>
      </c>
      <c r="B83" s="6" t="s">
        <v>95</v>
      </c>
      <c r="C83" s="7" t="s">
        <v>13</v>
      </c>
      <c r="D83" s="42">
        <v>6.1600000000000002E-2</v>
      </c>
      <c r="E83" s="21" t="s">
        <v>143</v>
      </c>
      <c r="F83" s="13">
        <f t="shared" si="11"/>
        <v>6.1600000000000002E-2</v>
      </c>
      <c r="G83" s="7" t="s">
        <v>13</v>
      </c>
      <c r="H83" s="7" t="s">
        <v>13</v>
      </c>
      <c r="I83" s="8" t="str">
        <f t="shared" si="7"/>
        <v>Серветка марлева 15*20 (11)</v>
      </c>
      <c r="J83" s="2">
        <f t="shared" si="8"/>
        <v>6.1600000000000002E-2</v>
      </c>
      <c r="K83" s="7" t="s">
        <v>13</v>
      </c>
    </row>
    <row r="84" spans="1:11" ht="47.25" x14ac:dyDescent="0.25">
      <c r="A84" s="5" t="s">
        <v>25</v>
      </c>
      <c r="B84" s="6" t="s">
        <v>95</v>
      </c>
      <c r="C84" s="7" t="s">
        <v>13</v>
      </c>
      <c r="D84" s="42">
        <v>2.0649999999999999</v>
      </c>
      <c r="E84" s="21" t="s">
        <v>144</v>
      </c>
      <c r="F84" s="13">
        <f t="shared" si="11"/>
        <v>2.0649999999999999</v>
      </c>
      <c r="G84" s="7" t="s">
        <v>13</v>
      </c>
      <c r="H84" s="7" t="s">
        <v>13</v>
      </c>
      <c r="I84" s="8" t="str">
        <f t="shared" si="7"/>
        <v>Серветка марлева 20*20 (295)</v>
      </c>
      <c r="J84" s="2">
        <f t="shared" si="8"/>
        <v>2.0649999999999999</v>
      </c>
      <c r="K84" s="7" t="s">
        <v>13</v>
      </c>
    </row>
    <row r="85" spans="1:11" ht="47.25" x14ac:dyDescent="0.25">
      <c r="A85" s="5" t="s">
        <v>25</v>
      </c>
      <c r="B85" s="6" t="s">
        <v>95</v>
      </c>
      <c r="C85" s="7" t="s">
        <v>13</v>
      </c>
      <c r="D85" s="42">
        <v>4.7039999999999997</v>
      </c>
      <c r="E85" s="21" t="s">
        <v>145</v>
      </c>
      <c r="F85" s="13">
        <f t="shared" si="11"/>
        <v>4.7039999999999997</v>
      </c>
      <c r="G85" s="7" t="s">
        <v>13</v>
      </c>
      <c r="H85" s="7" t="s">
        <v>13</v>
      </c>
      <c r="I85" s="8" t="str">
        <f t="shared" si="7"/>
        <v>Серветка марлева 7,5*7,5 (980)</v>
      </c>
      <c r="J85" s="2">
        <f t="shared" si="8"/>
        <v>4.7039999999999997</v>
      </c>
      <c r="K85" s="7" t="s">
        <v>13</v>
      </c>
    </row>
    <row r="86" spans="1:11" ht="47.25" x14ac:dyDescent="0.25">
      <c r="A86" s="5" t="s">
        <v>25</v>
      </c>
      <c r="B86" s="6" t="s">
        <v>95</v>
      </c>
      <c r="C86" s="7" t="s">
        <v>13</v>
      </c>
      <c r="D86" s="42">
        <v>0.3</v>
      </c>
      <c r="E86" s="21" t="s">
        <v>146</v>
      </c>
      <c r="F86" s="13">
        <f t="shared" si="11"/>
        <v>0.3</v>
      </c>
      <c r="G86" s="7" t="s">
        <v>13</v>
      </c>
      <c r="H86" s="7" t="s">
        <v>13</v>
      </c>
      <c r="I86" s="8" t="str">
        <f t="shared" si="7"/>
        <v>Самоклеючий пакет д/стерилізації (100)</v>
      </c>
      <c r="J86" s="2">
        <f t="shared" si="8"/>
        <v>0.3</v>
      </c>
      <c r="K86" s="7" t="s">
        <v>13</v>
      </c>
    </row>
    <row r="87" spans="1:11" ht="47.25" x14ac:dyDescent="0.25">
      <c r="A87" s="5" t="s">
        <v>25</v>
      </c>
      <c r="B87" s="6" t="s">
        <v>95</v>
      </c>
      <c r="C87" s="7" t="s">
        <v>13</v>
      </c>
      <c r="D87" s="42">
        <v>0.33</v>
      </c>
      <c r="E87" s="21" t="s">
        <v>147</v>
      </c>
      <c r="F87" s="13">
        <f t="shared" si="11"/>
        <v>0.33</v>
      </c>
      <c r="G87" s="7" t="s">
        <v>13</v>
      </c>
      <c r="H87" s="7" t="s">
        <v>13</v>
      </c>
      <c r="I87" s="8" t="str">
        <f t="shared" si="7"/>
        <v>Самоклейкий еластичний бинт 4м*6см (30)</v>
      </c>
      <c r="J87" s="2">
        <f t="shared" si="8"/>
        <v>0.33</v>
      </c>
      <c r="K87" s="7" t="s">
        <v>13</v>
      </c>
    </row>
    <row r="88" spans="1:11" ht="47.25" x14ac:dyDescent="0.25">
      <c r="A88" s="5" t="s">
        <v>25</v>
      </c>
      <c r="B88" s="6" t="s">
        <v>95</v>
      </c>
      <c r="C88" s="7" t="s">
        <v>13</v>
      </c>
      <c r="D88" s="42">
        <v>0.42</v>
      </c>
      <c r="E88" s="21" t="s">
        <v>148</v>
      </c>
      <c r="F88" s="13">
        <f t="shared" si="11"/>
        <v>0.42</v>
      </c>
      <c r="G88" s="7" t="s">
        <v>13</v>
      </c>
      <c r="H88" s="7" t="s">
        <v>13</v>
      </c>
      <c r="I88" s="8" t="str">
        <f t="shared" si="7"/>
        <v>Скарифікатор д/взяття крові (200)</v>
      </c>
      <c r="J88" s="2">
        <f t="shared" si="8"/>
        <v>0.42</v>
      </c>
      <c r="K88" s="7" t="s">
        <v>13</v>
      </c>
    </row>
    <row r="89" spans="1:11" ht="47.25" x14ac:dyDescent="0.25">
      <c r="A89" s="5" t="s">
        <v>25</v>
      </c>
      <c r="B89" s="6" t="s">
        <v>95</v>
      </c>
      <c r="C89" s="7" t="s">
        <v>13</v>
      </c>
      <c r="D89" s="42">
        <v>0.98</v>
      </c>
      <c r="E89" s="21" t="s">
        <v>149</v>
      </c>
      <c r="F89" s="13">
        <f t="shared" si="11"/>
        <v>0.98</v>
      </c>
      <c r="G89" s="7" t="s">
        <v>13</v>
      </c>
      <c r="H89" s="7" t="s">
        <v>13</v>
      </c>
      <c r="I89" s="8" t="str">
        <f t="shared" si="7"/>
        <v>Степлер д/шкіри одн. (5)</v>
      </c>
      <c r="J89" s="2">
        <f t="shared" si="8"/>
        <v>0.98</v>
      </c>
      <c r="K89" s="7" t="s">
        <v>13</v>
      </c>
    </row>
    <row r="90" spans="1:11" ht="47.25" x14ac:dyDescent="0.25">
      <c r="A90" s="5" t="s">
        <v>25</v>
      </c>
      <c r="B90" s="6" t="s">
        <v>95</v>
      </c>
      <c r="C90" s="7" t="s">
        <v>13</v>
      </c>
      <c r="D90" s="42">
        <v>0.45600000000000002</v>
      </c>
      <c r="E90" s="21" t="s">
        <v>150</v>
      </c>
      <c r="F90" s="13">
        <f t="shared" si="11"/>
        <v>0.45600000000000002</v>
      </c>
      <c r="G90" s="7" t="s">
        <v>13</v>
      </c>
      <c r="H90" s="7" t="s">
        <v>13</v>
      </c>
      <c r="I90" s="8" t="str">
        <f t="shared" ref="I90:I98" si="12">E90</f>
        <v>Серветка стерильна 10,1*10,1 (120)</v>
      </c>
      <c r="J90" s="2">
        <f t="shared" ref="J90:J98" si="13">F90</f>
        <v>0.45600000000000002</v>
      </c>
      <c r="K90" s="7" t="s">
        <v>13</v>
      </c>
    </row>
    <row r="91" spans="1:11" ht="47.25" x14ac:dyDescent="0.25">
      <c r="A91" s="5" t="s">
        <v>25</v>
      </c>
      <c r="B91" s="6" t="s">
        <v>95</v>
      </c>
      <c r="C91" s="7" t="s">
        <v>13</v>
      </c>
      <c r="D91" s="42">
        <v>0.06</v>
      </c>
      <c r="E91" s="21" t="s">
        <v>151</v>
      </c>
      <c r="F91" s="13">
        <f t="shared" si="11"/>
        <v>0.06</v>
      </c>
      <c r="G91" s="7" t="s">
        <v>13</v>
      </c>
      <c r="H91" s="7" t="s">
        <v>13</v>
      </c>
      <c r="I91" s="8" t="str">
        <f t="shared" si="12"/>
        <v>Катетер уретральний 10 (1)</v>
      </c>
      <c r="J91" s="2">
        <f t="shared" si="13"/>
        <v>0.06</v>
      </c>
      <c r="K91" s="7" t="s">
        <v>13</v>
      </c>
    </row>
    <row r="92" spans="1:11" ht="47.25" x14ac:dyDescent="0.25">
      <c r="A92" s="5" t="s">
        <v>25</v>
      </c>
      <c r="B92" s="6" t="s">
        <v>95</v>
      </c>
      <c r="C92" s="7" t="s">
        <v>13</v>
      </c>
      <c r="D92" s="42">
        <v>6.5000000000000002E-2</v>
      </c>
      <c r="E92" s="21" t="s">
        <v>152</v>
      </c>
      <c r="F92" s="13">
        <f t="shared" si="11"/>
        <v>6.5000000000000002E-2</v>
      </c>
      <c r="G92" s="7" t="s">
        <v>13</v>
      </c>
      <c r="H92" s="7" t="s">
        <v>13</v>
      </c>
      <c r="I92" s="8" t="str">
        <f t="shared" si="12"/>
        <v>Катетер уретральний 14 (1)</v>
      </c>
      <c r="J92" s="2">
        <f t="shared" si="13"/>
        <v>6.5000000000000002E-2</v>
      </c>
      <c r="K92" s="7" t="s">
        <v>13</v>
      </c>
    </row>
    <row r="93" spans="1:11" ht="47.25" x14ac:dyDescent="0.25">
      <c r="A93" s="5" t="s">
        <v>25</v>
      </c>
      <c r="B93" s="6" t="s">
        <v>95</v>
      </c>
      <c r="C93" s="7" t="s">
        <v>13</v>
      </c>
      <c r="D93" s="42">
        <v>0.3</v>
      </c>
      <c r="E93" s="21" t="s">
        <v>153</v>
      </c>
      <c r="F93" s="13">
        <f t="shared" si="11"/>
        <v>0.3</v>
      </c>
      <c r="G93" s="7" t="s">
        <v>13</v>
      </c>
      <c r="H93" s="7" t="s">
        <v>13</v>
      </c>
      <c r="I93" s="8" t="str">
        <f t="shared" si="12"/>
        <v>Натрію хлорид 0,9% 20мл (50)</v>
      </c>
      <c r="J93" s="2">
        <f t="shared" si="13"/>
        <v>0.3</v>
      </c>
      <c r="K93" s="7" t="s">
        <v>13</v>
      </c>
    </row>
    <row r="94" spans="1:11" ht="47.25" x14ac:dyDescent="0.25">
      <c r="A94" s="5" t="s">
        <v>25</v>
      </c>
      <c r="B94" s="6" t="s">
        <v>95</v>
      </c>
      <c r="C94" s="7" t="s">
        <v>13</v>
      </c>
      <c r="D94" s="42">
        <v>13.86</v>
      </c>
      <c r="E94" s="21" t="s">
        <v>154</v>
      </c>
      <c r="F94" s="13">
        <f t="shared" si="11"/>
        <v>13.86</v>
      </c>
      <c r="G94" s="7" t="s">
        <v>13</v>
      </c>
      <c r="H94" s="7" t="s">
        <v>13</v>
      </c>
      <c r="I94" s="8" t="str">
        <f t="shared" si="12"/>
        <v>Халат (синій, М) одн. (420)</v>
      </c>
      <c r="J94" s="2">
        <f t="shared" si="13"/>
        <v>13.86</v>
      </c>
      <c r="K94" s="7" t="s">
        <v>13</v>
      </c>
    </row>
    <row r="95" spans="1:11" ht="47.25" x14ac:dyDescent="0.25">
      <c r="A95" s="5" t="s">
        <v>25</v>
      </c>
      <c r="B95" s="6" t="s">
        <v>95</v>
      </c>
      <c r="C95" s="7" t="s">
        <v>13</v>
      </c>
      <c r="D95" s="42">
        <v>0.26400000000000001</v>
      </c>
      <c r="E95" s="21" t="s">
        <v>155</v>
      </c>
      <c r="F95" s="13">
        <f t="shared" si="11"/>
        <v>0.26400000000000001</v>
      </c>
      <c r="G95" s="7" t="s">
        <v>13</v>
      </c>
      <c r="H95" s="7" t="s">
        <v>13</v>
      </c>
      <c r="I95" s="8" t="str">
        <f t="shared" si="12"/>
        <v>Халат рожевий М одн. (8)</v>
      </c>
      <c r="J95" s="2">
        <f t="shared" si="13"/>
        <v>0.26400000000000001</v>
      </c>
      <c r="K95" s="7" t="s">
        <v>13</v>
      </c>
    </row>
    <row r="96" spans="1:11" ht="47.25" x14ac:dyDescent="0.25">
      <c r="A96" s="5" t="s">
        <v>25</v>
      </c>
      <c r="B96" s="6" t="s">
        <v>95</v>
      </c>
      <c r="C96" s="7" t="s">
        <v>13</v>
      </c>
      <c r="D96" s="42">
        <v>16.8</v>
      </c>
      <c r="E96" s="21" t="s">
        <v>156</v>
      </c>
      <c r="F96" s="13">
        <f t="shared" si="11"/>
        <v>16.8</v>
      </c>
      <c r="G96" s="7" t="s">
        <v>13</v>
      </c>
      <c r="H96" s="7" t="s">
        <v>13</v>
      </c>
      <c r="I96" s="8" t="str">
        <f t="shared" si="12"/>
        <v>Хімкомбінезон  XL одн. (150)</v>
      </c>
      <c r="J96" s="2">
        <f t="shared" si="13"/>
        <v>16.8</v>
      </c>
      <c r="K96" s="7" t="s">
        <v>13</v>
      </c>
    </row>
    <row r="97" spans="1:11" ht="47.25" x14ac:dyDescent="0.25">
      <c r="A97" s="5" t="s">
        <v>25</v>
      </c>
      <c r="B97" s="6" t="s">
        <v>95</v>
      </c>
      <c r="C97" s="7" t="s">
        <v>13</v>
      </c>
      <c r="D97" s="42">
        <v>0.71399999999999997</v>
      </c>
      <c r="E97" s="21" t="s">
        <v>157</v>
      </c>
      <c r="F97" s="13">
        <f t="shared" si="11"/>
        <v>0.71399999999999997</v>
      </c>
      <c r="G97" s="7" t="s">
        <v>13</v>
      </c>
      <c r="H97" s="7" t="s">
        <v>13</v>
      </c>
      <c r="I97" s="8" t="str">
        <f t="shared" si="12"/>
        <v>Шприц 60мл (42)</v>
      </c>
      <c r="J97" s="2">
        <f t="shared" si="13"/>
        <v>0.71399999999999997</v>
      </c>
      <c r="K97" s="7" t="s">
        <v>13</v>
      </c>
    </row>
    <row r="98" spans="1:11" ht="47.25" x14ac:dyDescent="0.25">
      <c r="A98" s="5" t="s">
        <v>25</v>
      </c>
      <c r="B98" s="6" t="s">
        <v>95</v>
      </c>
      <c r="C98" s="7" t="s">
        <v>13</v>
      </c>
      <c r="D98" s="42">
        <v>2.34</v>
      </c>
      <c r="E98" s="21" t="s">
        <v>158</v>
      </c>
      <c r="F98" s="13">
        <f t="shared" si="11"/>
        <v>2.34</v>
      </c>
      <c r="G98" s="7" t="s">
        <v>13</v>
      </c>
      <c r="H98" s="7" t="s">
        <v>13</v>
      </c>
      <c r="I98" s="8" t="str">
        <f t="shared" si="12"/>
        <v>Шприц з голкою 3мл (780)</v>
      </c>
      <c r="J98" s="2">
        <f t="shared" si="13"/>
        <v>2.34</v>
      </c>
      <c r="K98" s="7" t="s">
        <v>13</v>
      </c>
    </row>
    <row r="99" spans="1:11" ht="47.25" x14ac:dyDescent="0.25">
      <c r="A99" s="5" t="s">
        <v>25</v>
      </c>
      <c r="B99" s="6" t="s">
        <v>95</v>
      </c>
      <c r="C99" s="7" t="s">
        <v>13</v>
      </c>
      <c r="D99" s="42">
        <v>0.20799999999999999</v>
      </c>
      <c r="E99" s="21" t="s">
        <v>159</v>
      </c>
      <c r="F99" s="13">
        <f t="shared" si="11"/>
        <v>0.20799999999999999</v>
      </c>
      <c r="G99" s="7" t="s">
        <v>13</v>
      </c>
      <c r="H99" s="7" t="s">
        <v>13</v>
      </c>
      <c r="I99" s="8" t="str">
        <f t="shared" ref="I99:I107" si="14">E99</f>
        <v>Екстрактор одн. (4)</v>
      </c>
      <c r="J99" s="2">
        <f t="shared" ref="J99:J107" si="15">F99</f>
        <v>0.20799999999999999</v>
      </c>
      <c r="K99" s="7" t="s">
        <v>13</v>
      </c>
    </row>
    <row r="100" spans="1:11" ht="47.25" x14ac:dyDescent="0.25">
      <c r="A100" s="5" t="s">
        <v>25</v>
      </c>
      <c r="B100" s="6" t="s">
        <v>95</v>
      </c>
      <c r="C100" s="7" t="s">
        <v>13</v>
      </c>
      <c r="D100" s="42">
        <v>0.14399999999999999</v>
      </c>
      <c r="E100" s="21" t="s">
        <v>160</v>
      </c>
      <c r="F100" s="13">
        <f t="shared" si="11"/>
        <v>0.14399999999999999</v>
      </c>
      <c r="G100" s="7" t="s">
        <v>13</v>
      </c>
      <c r="H100" s="7" t="s">
        <v>13</v>
      </c>
      <c r="I100" s="8" t="str">
        <f t="shared" si="14"/>
        <v>Бинт еластичний 7*4 (4)</v>
      </c>
      <c r="J100" s="2">
        <f t="shared" si="15"/>
        <v>0.14399999999999999</v>
      </c>
      <c r="K100" s="7" t="s">
        <v>13</v>
      </c>
    </row>
    <row r="101" spans="1:11" ht="47.25" x14ac:dyDescent="0.25">
      <c r="A101" s="5" t="s">
        <v>25</v>
      </c>
      <c r="B101" s="6" t="s">
        <v>95</v>
      </c>
      <c r="C101" s="7" t="s">
        <v>13</v>
      </c>
      <c r="D101" s="42">
        <v>4.4999999999999998E-2</v>
      </c>
      <c r="E101" s="21" t="s">
        <v>161</v>
      </c>
      <c r="F101" s="13">
        <f t="shared" si="11"/>
        <v>4.4999999999999998E-2</v>
      </c>
      <c r="G101" s="7" t="s">
        <v>13</v>
      </c>
      <c r="H101" s="7" t="s">
        <v>13</v>
      </c>
      <c r="I101" s="8" t="str">
        <f t="shared" si="14"/>
        <v>Бинт еластичний 10*7,35 (1)</v>
      </c>
      <c r="J101" s="2">
        <f t="shared" si="15"/>
        <v>4.4999999999999998E-2</v>
      </c>
      <c r="K101" s="7" t="s">
        <v>13</v>
      </c>
    </row>
    <row r="102" spans="1:11" ht="47.25" x14ac:dyDescent="0.25">
      <c r="A102" s="5" t="s">
        <v>25</v>
      </c>
      <c r="B102" s="6" t="s">
        <v>95</v>
      </c>
      <c r="C102" s="7" t="s">
        <v>13</v>
      </c>
      <c r="D102" s="42">
        <v>0.504</v>
      </c>
      <c r="E102" s="21" t="s">
        <v>162</v>
      </c>
      <c r="F102" s="13">
        <f t="shared" si="11"/>
        <v>0.504</v>
      </c>
      <c r="G102" s="7" t="s">
        <v>13</v>
      </c>
      <c r="H102" s="7" t="s">
        <v>13</v>
      </c>
      <c r="I102" s="8" t="str">
        <f t="shared" si="14"/>
        <v>Бинт еластичний 15*4 (12)</v>
      </c>
      <c r="J102" s="2">
        <f t="shared" si="15"/>
        <v>0.504</v>
      </c>
      <c r="K102" s="7" t="s">
        <v>13</v>
      </c>
    </row>
    <row r="103" spans="1:11" ht="47.25" x14ac:dyDescent="0.25">
      <c r="A103" s="5" t="s">
        <v>25</v>
      </c>
      <c r="B103" s="6" t="s">
        <v>95</v>
      </c>
      <c r="C103" s="7" t="s">
        <v>13</v>
      </c>
      <c r="D103" s="42">
        <v>2.1999999999999999E-2</v>
      </c>
      <c r="E103" s="21" t="s">
        <v>163</v>
      </c>
      <c r="F103" s="13">
        <f t="shared" si="11"/>
        <v>2.1999999999999999E-2</v>
      </c>
      <c r="G103" s="7" t="s">
        <v>13</v>
      </c>
      <c r="H103" s="7" t="s">
        <v>13</v>
      </c>
      <c r="I103" s="8" t="str">
        <f t="shared" si="14"/>
        <v>Бинт еластичний 2,5*6м (1)</v>
      </c>
      <c r="J103" s="2">
        <f t="shared" si="15"/>
        <v>2.1999999999999999E-2</v>
      </c>
      <c r="K103" s="7" t="s">
        <v>13</v>
      </c>
    </row>
    <row r="104" spans="1:11" ht="47.25" x14ac:dyDescent="0.25">
      <c r="A104" s="5" t="s">
        <v>25</v>
      </c>
      <c r="B104" s="6" t="s">
        <v>95</v>
      </c>
      <c r="C104" s="7" t="s">
        <v>13</v>
      </c>
      <c r="D104" s="42">
        <v>0.112</v>
      </c>
      <c r="E104" s="21" t="s">
        <v>164</v>
      </c>
      <c r="F104" s="13">
        <f t="shared" si="11"/>
        <v>0.112</v>
      </c>
      <c r="G104" s="7" t="s">
        <v>13</v>
      </c>
      <c r="H104" s="7" t="s">
        <v>13</v>
      </c>
      <c r="I104" s="8" t="str">
        <f t="shared" si="14"/>
        <v>Бинт еластичний 4*15см (2)</v>
      </c>
      <c r="J104" s="2">
        <f t="shared" si="15"/>
        <v>0.112</v>
      </c>
      <c r="K104" s="7" t="s">
        <v>13</v>
      </c>
    </row>
    <row r="105" spans="1:11" ht="47.25" x14ac:dyDescent="0.25">
      <c r="A105" s="5" t="s">
        <v>25</v>
      </c>
      <c r="B105" s="6" t="s">
        <v>95</v>
      </c>
      <c r="C105" s="7" t="s">
        <v>13</v>
      </c>
      <c r="D105" s="42">
        <v>1.6E-2</v>
      </c>
      <c r="E105" s="21" t="s">
        <v>165</v>
      </c>
      <c r="F105" s="13">
        <f t="shared" si="11"/>
        <v>1.6E-2</v>
      </c>
      <c r="G105" s="7" t="s">
        <v>13</v>
      </c>
      <c r="H105" s="7" t="s">
        <v>13</v>
      </c>
      <c r="I105" s="8" t="str">
        <f t="shared" si="14"/>
        <v>Бинт еластичний 5*4 (2)</v>
      </c>
      <c r="J105" s="2">
        <f t="shared" si="15"/>
        <v>1.6E-2</v>
      </c>
      <c r="K105" s="7" t="s">
        <v>13</v>
      </c>
    </row>
    <row r="106" spans="1:11" ht="47.25" x14ac:dyDescent="0.25">
      <c r="A106" s="5" t="s">
        <v>25</v>
      </c>
      <c r="B106" s="6" t="s">
        <v>95</v>
      </c>
      <c r="C106" s="7" t="s">
        <v>13</v>
      </c>
      <c r="D106" s="42">
        <v>0.78</v>
      </c>
      <c r="E106" s="21" t="s">
        <v>166</v>
      </c>
      <c r="F106" s="13">
        <f t="shared" si="11"/>
        <v>0.78</v>
      </c>
      <c r="G106" s="7" t="s">
        <v>13</v>
      </c>
      <c r="H106" s="7" t="s">
        <v>13</v>
      </c>
      <c r="I106" s="8" t="str">
        <f t="shared" si="14"/>
        <v>Ципрофлоксацин 500мг №20 (200)</v>
      </c>
      <c r="J106" s="2">
        <f t="shared" si="15"/>
        <v>0.78</v>
      </c>
      <c r="K106" s="7" t="s">
        <v>13</v>
      </c>
    </row>
    <row r="107" spans="1:11" ht="47.25" x14ac:dyDescent="0.25">
      <c r="A107" s="5" t="s">
        <v>25</v>
      </c>
      <c r="B107" s="6" t="s">
        <v>95</v>
      </c>
      <c r="C107" s="7" t="s">
        <v>13</v>
      </c>
      <c r="D107" s="42">
        <v>0.57399999999999995</v>
      </c>
      <c r="E107" s="21" t="s">
        <v>167</v>
      </c>
      <c r="F107" s="13">
        <f t="shared" si="11"/>
        <v>0.57399999999999995</v>
      </c>
      <c r="G107" s="7" t="s">
        <v>13</v>
      </c>
      <c r="H107" s="7" t="s">
        <v>13</v>
      </c>
      <c r="I107" s="8" t="str">
        <f t="shared" si="14"/>
        <v>Крем протигрибковий ClotriGalen 50г (2)</v>
      </c>
      <c r="J107" s="2">
        <f t="shared" si="15"/>
        <v>0.57399999999999995</v>
      </c>
      <c r="K107" s="7" t="s">
        <v>13</v>
      </c>
    </row>
    <row r="108" spans="1:11" ht="31.5" x14ac:dyDescent="0.25">
      <c r="A108" s="5" t="s">
        <v>37</v>
      </c>
      <c r="B108" s="6" t="s">
        <v>12</v>
      </c>
      <c r="C108" s="7" t="s">
        <v>13</v>
      </c>
      <c r="D108" s="42">
        <v>2.04088</v>
      </c>
      <c r="E108" s="21" t="s">
        <v>53</v>
      </c>
      <c r="F108" s="13">
        <f t="shared" si="11"/>
        <v>2.04088</v>
      </c>
      <c r="G108" s="7" t="s">
        <v>13</v>
      </c>
      <c r="H108" s="7" t="s">
        <v>13</v>
      </c>
      <c r="I108" s="8" t="str">
        <f t="shared" ref="I108:I119" si="16">E108</f>
        <v>Кран кульовий трискладовий приварний нержавіюча сталь (2)</v>
      </c>
      <c r="J108" s="2">
        <f t="shared" ref="J108:J119" si="17">F108</f>
        <v>2.04088</v>
      </c>
      <c r="K108" s="7" t="s">
        <v>13</v>
      </c>
    </row>
    <row r="109" spans="1:11" ht="31.5" x14ac:dyDescent="0.25">
      <c r="A109" s="5" t="s">
        <v>37</v>
      </c>
      <c r="B109" s="6" t="s">
        <v>12</v>
      </c>
      <c r="C109" s="7" t="s">
        <v>13</v>
      </c>
      <c r="D109" s="42">
        <v>11.7</v>
      </c>
      <c r="E109" s="21" t="s">
        <v>54</v>
      </c>
      <c r="F109" s="13">
        <f t="shared" si="11"/>
        <v>11.7</v>
      </c>
      <c r="G109" s="7" t="s">
        <v>13</v>
      </c>
      <c r="H109" s="7" t="s">
        <v>13</v>
      </c>
      <c r="I109" s="8" t="str">
        <f t="shared" si="16"/>
        <v>Розетка для кисню (5)</v>
      </c>
      <c r="J109" s="2">
        <f t="shared" si="17"/>
        <v>11.7</v>
      </c>
      <c r="K109" s="7" t="s">
        <v>13</v>
      </c>
    </row>
    <row r="110" spans="1:11" ht="31.5" x14ac:dyDescent="0.25">
      <c r="A110" s="5" t="s">
        <v>37</v>
      </c>
      <c r="B110" s="6" t="s">
        <v>12</v>
      </c>
      <c r="C110" s="7" t="s">
        <v>13</v>
      </c>
      <c r="D110" s="42">
        <v>4.2791999999999994</v>
      </c>
      <c r="E110" s="21" t="s">
        <v>52</v>
      </c>
      <c r="F110" s="13">
        <f t="shared" si="11"/>
        <v>4.2791999999999994</v>
      </c>
      <c r="G110" s="7" t="s">
        <v>13</v>
      </c>
      <c r="H110" s="7" t="s">
        <v>13</v>
      </c>
      <c r="I110" s="8" t="str">
        <f>E110</f>
        <v>Герпевір порошок для р-ну д-ін. по 250мг у флак. №10 (40)</v>
      </c>
      <c r="J110" s="2">
        <f>F110</f>
        <v>4.2791999999999994</v>
      </c>
      <c r="K110" s="7" t="s">
        <v>13</v>
      </c>
    </row>
    <row r="111" spans="1:11" ht="31.5" x14ac:dyDescent="0.25">
      <c r="A111" s="5" t="s">
        <v>37</v>
      </c>
      <c r="B111" s="6" t="s">
        <v>12</v>
      </c>
      <c r="C111" s="7" t="s">
        <v>13</v>
      </c>
      <c r="D111" s="42">
        <v>3</v>
      </c>
      <c r="E111" s="21" t="s">
        <v>51</v>
      </c>
      <c r="F111" s="13">
        <f t="shared" si="11"/>
        <v>3</v>
      </c>
      <c r="G111" s="7" t="s">
        <v>13</v>
      </c>
      <c r="H111" s="7" t="s">
        <v>13</v>
      </c>
      <c r="I111" s="8" t="str">
        <f t="shared" ref="I111:J111" si="18">E111</f>
        <v>Тест на виявлення Тропоніну (50)</v>
      </c>
      <c r="J111" s="2">
        <f t="shared" si="18"/>
        <v>3</v>
      </c>
      <c r="K111" s="7" t="s">
        <v>13</v>
      </c>
    </row>
    <row r="112" spans="1:11" ht="31.5" x14ac:dyDescent="0.25">
      <c r="A112" s="5" t="s">
        <v>37</v>
      </c>
      <c r="B112" s="6" t="s">
        <v>12</v>
      </c>
      <c r="C112" s="7" t="s">
        <v>13</v>
      </c>
      <c r="D112" s="42">
        <v>3.105</v>
      </c>
      <c r="E112" s="21" t="s">
        <v>38</v>
      </c>
      <c r="F112" s="13">
        <f t="shared" si="11"/>
        <v>3.105</v>
      </c>
      <c r="G112" s="7" t="s">
        <v>13</v>
      </c>
      <c r="H112" s="7" t="s">
        <v>13</v>
      </c>
      <c r="I112" s="8" t="str">
        <f t="shared" si="16"/>
        <v>Новокаїн р-р д/ін. 0,5% 200мл фл. (60)</v>
      </c>
      <c r="J112" s="2">
        <f t="shared" si="17"/>
        <v>3.105</v>
      </c>
      <c r="K112" s="7" t="s">
        <v>13</v>
      </c>
    </row>
    <row r="113" spans="1:11" ht="31.5" x14ac:dyDescent="0.25">
      <c r="A113" s="5" t="s">
        <v>37</v>
      </c>
      <c r="B113" s="6" t="s">
        <v>12</v>
      </c>
      <c r="C113" s="7" t="s">
        <v>13</v>
      </c>
      <c r="D113" s="42">
        <v>0.83250000000000002</v>
      </c>
      <c r="E113" s="21" t="s">
        <v>39</v>
      </c>
      <c r="F113" s="13">
        <f t="shared" si="11"/>
        <v>0.83250000000000002</v>
      </c>
      <c r="G113" s="7" t="s">
        <v>13</v>
      </c>
      <c r="H113" s="7" t="s">
        <v>13</v>
      </c>
      <c r="I113" s="8" t="str">
        <f t="shared" si="16"/>
        <v>Димексид рід. 50мл фл.(10)</v>
      </c>
      <c r="J113" s="2">
        <f t="shared" si="17"/>
        <v>0.83250000000000002</v>
      </c>
      <c r="K113" s="7" t="s">
        <v>13</v>
      </c>
    </row>
    <row r="114" spans="1:11" ht="31.5" x14ac:dyDescent="0.25">
      <c r="A114" s="5" t="s">
        <v>37</v>
      </c>
      <c r="B114" s="6" t="s">
        <v>12</v>
      </c>
      <c r="C114" s="7" t="s">
        <v>13</v>
      </c>
      <c r="D114" s="42">
        <v>0.52</v>
      </c>
      <c r="E114" s="21" t="s">
        <v>50</v>
      </c>
      <c r="F114" s="13">
        <f t="shared" si="11"/>
        <v>0.52</v>
      </c>
      <c r="G114" s="7" t="s">
        <v>13</v>
      </c>
      <c r="H114" s="7" t="s">
        <v>13</v>
      </c>
      <c r="I114" s="8" t="str">
        <f t="shared" ref="I114:I118" si="19">E114</f>
        <v>Журнал реєстр. амбулатор. (2)</v>
      </c>
      <c r="J114" s="2">
        <f t="shared" ref="J114:J118" si="20">F114</f>
        <v>0.52</v>
      </c>
      <c r="K114" s="7" t="s">
        <v>13</v>
      </c>
    </row>
    <row r="115" spans="1:11" ht="31.5" x14ac:dyDescent="0.25">
      <c r="A115" s="5" t="s">
        <v>37</v>
      </c>
      <c r="B115" s="6" t="s">
        <v>12</v>
      </c>
      <c r="C115" s="7" t="s">
        <v>13</v>
      </c>
      <c r="D115" s="42">
        <v>0.9</v>
      </c>
      <c r="E115" s="21" t="s">
        <v>49</v>
      </c>
      <c r="F115" s="13">
        <f t="shared" si="11"/>
        <v>0.9</v>
      </c>
      <c r="G115" s="7" t="s">
        <v>13</v>
      </c>
      <c r="H115" s="7" t="s">
        <v>13</v>
      </c>
      <c r="I115" s="8" t="str">
        <f t="shared" ref="I115:I117" si="21">E115</f>
        <v>Журнал обліку 200л офс. (2)</v>
      </c>
      <c r="J115" s="2">
        <f t="shared" ref="J115:J117" si="22">F115</f>
        <v>0.9</v>
      </c>
      <c r="K115" s="7" t="s">
        <v>13</v>
      </c>
    </row>
    <row r="116" spans="1:11" ht="31.5" x14ac:dyDescent="0.25">
      <c r="A116" s="5" t="s">
        <v>37</v>
      </c>
      <c r="B116" s="6" t="s">
        <v>12</v>
      </c>
      <c r="C116" s="7" t="s">
        <v>13</v>
      </c>
      <c r="D116" s="42">
        <v>0.124</v>
      </c>
      <c r="E116" s="21" t="s">
        <v>48</v>
      </c>
      <c r="F116" s="13">
        <f t="shared" si="11"/>
        <v>0.124</v>
      </c>
      <c r="G116" s="7" t="s">
        <v>13</v>
      </c>
      <c r="H116" s="7" t="s">
        <v>13</v>
      </c>
      <c r="I116" s="8" t="str">
        <f t="shared" ref="I116" si="23">E116</f>
        <v>Журнал реєстр. ультр.досл. (2)</v>
      </c>
      <c r="J116" s="2">
        <f t="shared" ref="J116" si="24">F116</f>
        <v>0.124</v>
      </c>
      <c r="K116" s="7" t="s">
        <v>13</v>
      </c>
    </row>
    <row r="117" spans="1:11" ht="31.5" x14ac:dyDescent="0.25">
      <c r="A117" s="5" t="s">
        <v>37</v>
      </c>
      <c r="B117" s="6" t="s">
        <v>12</v>
      </c>
      <c r="C117" s="7" t="s">
        <v>13</v>
      </c>
      <c r="D117" s="42">
        <v>2.0924999999999998</v>
      </c>
      <c r="E117" s="21" t="s">
        <v>40</v>
      </c>
      <c r="F117" s="13">
        <f t="shared" si="11"/>
        <v>2.0924999999999998</v>
      </c>
      <c r="G117" s="7" t="s">
        <v>13</v>
      </c>
      <c r="H117" s="7" t="s">
        <v>13</v>
      </c>
      <c r="I117" s="8" t="str">
        <f t="shared" si="21"/>
        <v>Каптоприл таблет.по 25мг №20  табл (45)</v>
      </c>
      <c r="J117" s="2">
        <f t="shared" si="22"/>
        <v>2.0924999999999998</v>
      </c>
      <c r="K117" s="7" t="s">
        <v>13</v>
      </c>
    </row>
    <row r="118" spans="1:11" ht="31.5" x14ac:dyDescent="0.25">
      <c r="A118" s="5" t="s">
        <v>37</v>
      </c>
      <c r="B118" s="6" t="s">
        <v>12</v>
      </c>
      <c r="C118" s="7" t="s">
        <v>13</v>
      </c>
      <c r="D118" s="42">
        <v>3.524</v>
      </c>
      <c r="E118" s="21" t="s">
        <v>41</v>
      </c>
      <c r="F118" s="13">
        <f t="shared" si="11"/>
        <v>3.524</v>
      </c>
      <c r="G118" s="7" t="s">
        <v>13</v>
      </c>
      <c r="H118" s="7" t="s">
        <v>13</v>
      </c>
      <c r="I118" s="8" t="str">
        <f t="shared" si="19"/>
        <v>Натрію тіосульфат р-н д/ін. 300мг/мл по 5мл (20)</v>
      </c>
      <c r="J118" s="2">
        <f t="shared" si="20"/>
        <v>3.524</v>
      </c>
      <c r="K118" s="7" t="s">
        <v>13</v>
      </c>
    </row>
    <row r="119" spans="1:11" ht="31.5" x14ac:dyDescent="0.25">
      <c r="A119" s="5" t="s">
        <v>37</v>
      </c>
      <c r="B119" s="6" t="s">
        <v>12</v>
      </c>
      <c r="C119" s="7" t="s">
        <v>13</v>
      </c>
      <c r="D119" s="42">
        <v>0.51500000000000001</v>
      </c>
      <c r="E119" s="21" t="s">
        <v>42</v>
      </c>
      <c r="F119" s="13">
        <f t="shared" si="11"/>
        <v>0.51500000000000001</v>
      </c>
      <c r="G119" s="7" t="s">
        <v>13</v>
      </c>
      <c r="H119" s="7" t="s">
        <v>13</v>
      </c>
      <c r="I119" s="8" t="str">
        <f t="shared" si="16"/>
        <v>Аміназин р-н д/ін. 25мг/мл 2мл амп. №10 (10)</v>
      </c>
      <c r="J119" s="2">
        <f t="shared" si="17"/>
        <v>0.51500000000000001</v>
      </c>
      <c r="K119" s="7" t="s">
        <v>13</v>
      </c>
    </row>
    <row r="120" spans="1:11" ht="31.5" x14ac:dyDescent="0.25">
      <c r="A120" s="5" t="s">
        <v>37</v>
      </c>
      <c r="B120" s="6" t="s">
        <v>12</v>
      </c>
      <c r="C120" s="7" t="s">
        <v>13</v>
      </c>
      <c r="D120" s="42">
        <v>1.06979</v>
      </c>
      <c r="E120" s="21" t="s">
        <v>43</v>
      </c>
      <c r="F120" s="13">
        <f t="shared" si="11"/>
        <v>1.06979</v>
      </c>
      <c r="G120" s="7" t="s">
        <v>13</v>
      </c>
      <c r="H120" s="7" t="s">
        <v>13</v>
      </c>
      <c r="I120" s="8" t="str">
        <f t="shared" ref="I120" si="25">E120</f>
        <v>Герпевір порошок д/р-ну д/ін. по 250мг у флак. №10 (1)</v>
      </c>
      <c r="J120" s="2">
        <f t="shared" ref="J120" si="26">F120</f>
        <v>1.06979</v>
      </c>
      <c r="K120" s="7" t="s">
        <v>13</v>
      </c>
    </row>
    <row r="121" spans="1:11" ht="31.5" x14ac:dyDescent="0.25">
      <c r="A121" s="5" t="s">
        <v>37</v>
      </c>
      <c r="B121" s="6" t="s">
        <v>12</v>
      </c>
      <c r="C121" s="7" t="s">
        <v>13</v>
      </c>
      <c r="D121" s="42">
        <v>0.67500000000000004</v>
      </c>
      <c r="E121" s="21" t="s">
        <v>44</v>
      </c>
      <c r="F121" s="13">
        <f t="shared" si="11"/>
        <v>0.67500000000000004</v>
      </c>
      <c r="G121" s="7" t="s">
        <v>13</v>
      </c>
      <c r="H121" s="7" t="s">
        <v>13</v>
      </c>
      <c r="I121" s="8" t="str">
        <f t="shared" ref="I121:I130" si="27">E121</f>
        <v>Ранітидин таб. в/плів. обол. по 150мг №20 (25)</v>
      </c>
      <c r="J121" s="2">
        <f t="shared" ref="J121:J130" si="28">F121</f>
        <v>0.67500000000000004</v>
      </c>
      <c r="K121" s="7" t="s">
        <v>13</v>
      </c>
    </row>
    <row r="122" spans="1:11" ht="31.5" x14ac:dyDescent="0.25">
      <c r="A122" s="5" t="s">
        <v>37</v>
      </c>
      <c r="B122" s="6" t="s">
        <v>12</v>
      </c>
      <c r="C122" s="7" t="s">
        <v>13</v>
      </c>
      <c r="D122" s="42">
        <v>1.1325000000000001</v>
      </c>
      <c r="E122" s="21" t="s">
        <v>45</v>
      </c>
      <c r="F122" s="13">
        <f t="shared" si="11"/>
        <v>1.1325000000000001</v>
      </c>
      <c r="G122" s="7" t="s">
        <v>13</v>
      </c>
      <c r="H122" s="7" t="s">
        <v>13</v>
      </c>
      <c r="I122" s="8" t="str">
        <f t="shared" si="27"/>
        <v>Еутирокс таб. по 50мг №100 (5)</v>
      </c>
      <c r="J122" s="2">
        <f t="shared" si="28"/>
        <v>1.1325000000000001</v>
      </c>
      <c r="K122" s="7" t="s">
        <v>13</v>
      </c>
    </row>
    <row r="123" spans="1:11" ht="31.5" x14ac:dyDescent="0.25">
      <c r="A123" s="5" t="s">
        <v>37</v>
      </c>
      <c r="B123" s="6" t="s">
        <v>12</v>
      </c>
      <c r="C123" s="7" t="s">
        <v>13</v>
      </c>
      <c r="D123" s="42">
        <v>0.38999</v>
      </c>
      <c r="E123" s="21" t="s">
        <v>46</v>
      </c>
      <c r="F123" s="13">
        <f t="shared" si="11"/>
        <v>0.38999</v>
      </c>
      <c r="G123" s="7" t="s">
        <v>13</v>
      </c>
      <c r="H123" s="7" t="s">
        <v>13</v>
      </c>
      <c r="I123" s="8" t="str">
        <f t="shared" si="27"/>
        <v>Дигоксин амп. 0,025% 1мл №10 (5)</v>
      </c>
      <c r="J123" s="2">
        <f t="shared" si="28"/>
        <v>0.38999</v>
      </c>
      <c r="K123" s="7" t="s">
        <v>13</v>
      </c>
    </row>
    <row r="124" spans="1:11" ht="31.5" x14ac:dyDescent="0.25">
      <c r="A124" s="5" t="s">
        <v>37</v>
      </c>
      <c r="B124" s="6" t="s">
        <v>12</v>
      </c>
      <c r="C124" s="7" t="s">
        <v>13</v>
      </c>
      <c r="D124" s="42">
        <v>3</v>
      </c>
      <c r="E124" s="21" t="s">
        <v>47</v>
      </c>
      <c r="F124" s="13">
        <f t="shared" si="11"/>
        <v>3</v>
      </c>
      <c r="G124" s="7" t="s">
        <v>13</v>
      </c>
      <c r="H124" s="7" t="s">
        <v>13</v>
      </c>
      <c r="I124" s="8" t="str">
        <f t="shared" si="27"/>
        <v>Вугілля актив. таб.0,25г №10 (500)</v>
      </c>
      <c r="J124" s="2">
        <f t="shared" si="28"/>
        <v>3</v>
      </c>
      <c r="K124" s="7" t="s">
        <v>13</v>
      </c>
    </row>
    <row r="125" spans="1:11" ht="31.5" x14ac:dyDescent="0.25">
      <c r="A125" s="5" t="s">
        <v>37</v>
      </c>
      <c r="B125" s="6" t="s">
        <v>12</v>
      </c>
      <c r="C125" s="7" t="s">
        <v>13</v>
      </c>
      <c r="D125" s="42">
        <v>1.34</v>
      </c>
      <c r="E125" s="21" t="s">
        <v>55</v>
      </c>
      <c r="F125" s="13">
        <f t="shared" si="11"/>
        <v>1.34</v>
      </c>
      <c r="G125" s="7" t="s">
        <v>13</v>
      </c>
      <c r="H125" s="7" t="s">
        <v>13</v>
      </c>
      <c r="I125" s="8" t="str">
        <f t="shared" si="27"/>
        <v>Перемикач 20А (2)</v>
      </c>
      <c r="J125" s="2">
        <f t="shared" si="28"/>
        <v>1.34</v>
      </c>
      <c r="K125" s="7" t="s">
        <v>13</v>
      </c>
    </row>
    <row r="126" spans="1:11" ht="31.5" x14ac:dyDescent="0.25">
      <c r="A126" s="5" t="s">
        <v>37</v>
      </c>
      <c r="B126" s="6" t="s">
        <v>12</v>
      </c>
      <c r="C126" s="7" t="s">
        <v>13</v>
      </c>
      <c r="D126" s="42">
        <v>0.85</v>
      </c>
      <c r="E126" s="21" t="s">
        <v>180</v>
      </c>
      <c r="F126" s="13">
        <f t="shared" si="11"/>
        <v>0.85</v>
      </c>
      <c r="G126" s="7" t="s">
        <v>13</v>
      </c>
      <c r="H126" s="7" t="s">
        <v>13</v>
      </c>
      <c r="I126" s="8" t="str">
        <f t="shared" si="27"/>
        <v>Послуга з навання Правил технічної експлуатації теплових установок і мереж</v>
      </c>
      <c r="J126" s="2">
        <f t="shared" si="28"/>
        <v>0.85</v>
      </c>
      <c r="K126" s="7" t="s">
        <v>13</v>
      </c>
    </row>
    <row r="127" spans="1:11" ht="31.5" x14ac:dyDescent="0.25">
      <c r="A127" s="5" t="s">
        <v>37</v>
      </c>
      <c r="B127" s="6" t="s">
        <v>12</v>
      </c>
      <c r="C127" s="7" t="s">
        <v>13</v>
      </c>
      <c r="D127" s="42">
        <v>2.09667</v>
      </c>
      <c r="E127" s="21" t="s">
        <v>181</v>
      </c>
      <c r="F127" s="13">
        <f t="shared" si="11"/>
        <v>2.09667</v>
      </c>
      <c r="G127" s="7" t="s">
        <v>13</v>
      </c>
      <c r="H127" s="7" t="s">
        <v>13</v>
      </c>
      <c r="I127" s="8" t="str">
        <f t="shared" si="27"/>
        <v>Послуги охорони</v>
      </c>
      <c r="J127" s="2">
        <f t="shared" si="28"/>
        <v>2.09667</v>
      </c>
      <c r="K127" s="7" t="s">
        <v>13</v>
      </c>
    </row>
    <row r="128" spans="1:11" ht="31.5" x14ac:dyDescent="0.25">
      <c r="A128" s="5" t="s">
        <v>37</v>
      </c>
      <c r="B128" s="6" t="s">
        <v>12</v>
      </c>
      <c r="C128" s="7" t="s">
        <v>13</v>
      </c>
      <c r="D128" s="42">
        <v>15.5</v>
      </c>
      <c r="E128" s="21" t="s">
        <v>182</v>
      </c>
      <c r="F128" s="13">
        <f t="shared" si="11"/>
        <v>15.5</v>
      </c>
      <c r="G128" s="7" t="s">
        <v>13</v>
      </c>
      <c r="H128" s="7" t="s">
        <v>13</v>
      </c>
      <c r="I128" s="8" t="str">
        <f t="shared" si="27"/>
        <v>Послуга зварюв.мідної труби та встановлення та зварювання крана</v>
      </c>
      <c r="J128" s="2">
        <f t="shared" si="28"/>
        <v>15.5</v>
      </c>
      <c r="K128" s="7" t="s">
        <v>13</v>
      </c>
    </row>
    <row r="129" spans="1:11" ht="47.25" x14ac:dyDescent="0.25">
      <c r="A129" s="5" t="s">
        <v>37</v>
      </c>
      <c r="B129" s="6" t="s">
        <v>70</v>
      </c>
      <c r="C129" s="7" t="s">
        <v>13</v>
      </c>
      <c r="D129" s="42">
        <v>2.2050000000000001</v>
      </c>
      <c r="E129" s="21" t="s">
        <v>69</v>
      </c>
      <c r="F129" s="13">
        <f t="shared" si="11"/>
        <v>2.2050000000000001</v>
      </c>
      <c r="G129" s="7" t="s">
        <v>13</v>
      </c>
      <c r="H129" s="7" t="s">
        <v>13</v>
      </c>
      <c r="I129" s="8" t="str">
        <f t="shared" si="27"/>
        <v>Гігрометр психометричний ВІТ-2 ТУ 3 України 14307481.001-92-1 (7)</v>
      </c>
      <c r="J129" s="2">
        <f t="shared" si="28"/>
        <v>2.2050000000000001</v>
      </c>
      <c r="K129" s="7" t="s">
        <v>13</v>
      </c>
    </row>
    <row r="130" spans="1:11" ht="117" customHeight="1" x14ac:dyDescent="0.25">
      <c r="A130" s="5" t="s">
        <v>37</v>
      </c>
      <c r="B130" s="6" t="s">
        <v>72</v>
      </c>
      <c r="C130" s="7" t="s">
        <v>13</v>
      </c>
      <c r="D130" s="42">
        <v>7.3479999999999999</v>
      </c>
      <c r="E130" s="21" t="s">
        <v>71</v>
      </c>
      <c r="F130" s="13">
        <f t="shared" si="11"/>
        <v>7.3479999999999999</v>
      </c>
      <c r="G130" s="7" t="s">
        <v>13</v>
      </c>
      <c r="H130" s="7" t="s">
        <v>13</v>
      </c>
      <c r="I130" s="8" t="str">
        <f t="shared" si="27"/>
        <v>Холодильна камера Beko TS 190020 (1)</v>
      </c>
      <c r="J130" s="2">
        <f t="shared" si="28"/>
        <v>7.3479999999999999</v>
      </c>
      <c r="K130" s="7" t="s">
        <v>13</v>
      </c>
    </row>
    <row r="131" spans="1:11" ht="137.25" customHeight="1" x14ac:dyDescent="0.25">
      <c r="A131" s="5" t="s">
        <v>37</v>
      </c>
      <c r="B131" s="6" t="s">
        <v>73</v>
      </c>
      <c r="C131" s="7" t="s">
        <v>13</v>
      </c>
      <c r="D131" s="42">
        <v>172.34155999999999</v>
      </c>
      <c r="E131" s="25" t="s">
        <v>74</v>
      </c>
      <c r="F131" s="13">
        <f t="shared" si="11"/>
        <v>172.34155999999999</v>
      </c>
      <c r="G131" s="7" t="s">
        <v>13</v>
      </c>
      <c r="H131" s="7" t="s">
        <v>13</v>
      </c>
      <c r="I131" s="8" t="str">
        <f t="shared" ref="I131:I133" si="29">E131</f>
        <v>Мікроскоп біологічний тринокулярний IВ.1153-PLi, Euromex (1)</v>
      </c>
      <c r="J131" s="2">
        <f t="shared" ref="J131:J133" si="30">F131</f>
        <v>172.34155999999999</v>
      </c>
      <c r="K131" s="7" t="s">
        <v>13</v>
      </c>
    </row>
    <row r="132" spans="1:11" ht="135" customHeight="1" x14ac:dyDescent="0.25">
      <c r="A132" s="5" t="s">
        <v>37</v>
      </c>
      <c r="B132" s="6" t="s">
        <v>73</v>
      </c>
      <c r="C132" s="7" t="s">
        <v>13</v>
      </c>
      <c r="D132" s="42">
        <v>132.41819000000001</v>
      </c>
      <c r="E132" s="21" t="s">
        <v>75</v>
      </c>
      <c r="F132" s="13">
        <f t="shared" si="11"/>
        <v>132.41819000000001</v>
      </c>
      <c r="G132" s="7" t="s">
        <v>13</v>
      </c>
      <c r="H132" s="7" t="s">
        <v>13</v>
      </c>
      <c r="I132" s="8" t="str">
        <f t="shared" si="29"/>
        <v>Мікроскоп біологічний тринокулярний ВВ.1153-PLi, Euromex (1)</v>
      </c>
      <c r="J132" s="2">
        <f t="shared" si="30"/>
        <v>132.41819000000001</v>
      </c>
      <c r="K132" s="7" t="s">
        <v>13</v>
      </c>
    </row>
    <row r="133" spans="1:11" ht="63" x14ac:dyDescent="0.25">
      <c r="A133" s="5" t="s">
        <v>37</v>
      </c>
      <c r="B133" s="6" t="s">
        <v>76</v>
      </c>
      <c r="C133" s="7" t="s">
        <v>13</v>
      </c>
      <c r="D133" s="42">
        <v>11.4</v>
      </c>
      <c r="E133" s="21" t="s">
        <v>77</v>
      </c>
      <c r="F133" s="13">
        <f t="shared" si="11"/>
        <v>11.4</v>
      </c>
      <c r="G133" s="7" t="s">
        <v>13</v>
      </c>
      <c r="H133" s="7" t="s">
        <v>13</v>
      </c>
      <c r="I133" s="8" t="str">
        <f t="shared" si="29"/>
        <v>Планшет Lenovo M10 Plus (3 Gen) LTE10.6 IPS/QSSDM680/4/128/Storm Grey (ZAAN0015UA) (1)</v>
      </c>
      <c r="J133" s="2">
        <f t="shared" si="30"/>
        <v>11.4</v>
      </c>
      <c r="K133" s="7" t="s">
        <v>13</v>
      </c>
    </row>
    <row r="134" spans="1:11" ht="31.5" x14ac:dyDescent="0.25">
      <c r="A134" s="5" t="s">
        <v>27</v>
      </c>
      <c r="B134" s="6" t="s">
        <v>12</v>
      </c>
      <c r="C134" s="7" t="s">
        <v>13</v>
      </c>
      <c r="D134" s="42">
        <v>19.3</v>
      </c>
      <c r="E134" s="20" t="s">
        <v>28</v>
      </c>
      <c r="F134" s="13">
        <f t="shared" ref="F134:F165" si="31">SUM(D134)</f>
        <v>19.3</v>
      </c>
      <c r="G134" s="7" t="s">
        <v>13</v>
      </c>
      <c r="H134" s="7" t="s">
        <v>13</v>
      </c>
      <c r="I134" s="8" t="str">
        <f>E134</f>
        <v>Холодильник Indezit INF C8TI21WD</v>
      </c>
      <c r="J134" s="2">
        <f>F134</f>
        <v>19.3</v>
      </c>
      <c r="K134" s="7" t="s">
        <v>13</v>
      </c>
    </row>
    <row r="135" spans="1:11" ht="31.5" x14ac:dyDescent="0.25">
      <c r="A135" s="5" t="s">
        <v>27</v>
      </c>
      <c r="B135" s="6" t="s">
        <v>12</v>
      </c>
      <c r="C135" s="7" t="s">
        <v>13</v>
      </c>
      <c r="D135" s="42">
        <v>1.9990000000000001</v>
      </c>
      <c r="E135" s="21" t="s">
        <v>29</v>
      </c>
      <c r="F135" s="13">
        <f t="shared" si="31"/>
        <v>1.9990000000000001</v>
      </c>
      <c r="G135" s="7" t="s">
        <v>13</v>
      </c>
      <c r="H135" s="7" t="s">
        <v>13</v>
      </c>
      <c r="I135" s="8" t="str">
        <f>E135</f>
        <v>Клавіатура + мишка бездротова Logitech</v>
      </c>
      <c r="J135" s="2">
        <f>F135</f>
        <v>1.9990000000000001</v>
      </c>
      <c r="K135" s="7" t="s">
        <v>13</v>
      </c>
    </row>
    <row r="136" spans="1:11" ht="31.5" x14ac:dyDescent="0.25">
      <c r="A136" s="5" t="s">
        <v>27</v>
      </c>
      <c r="B136" s="6" t="s">
        <v>12</v>
      </c>
      <c r="C136" s="7" t="s">
        <v>13</v>
      </c>
      <c r="D136" s="42">
        <v>5.798</v>
      </c>
      <c r="E136" s="21" t="s">
        <v>30</v>
      </c>
      <c r="F136" s="13">
        <f t="shared" si="31"/>
        <v>5.798</v>
      </c>
      <c r="G136" s="7" t="s">
        <v>13</v>
      </c>
      <c r="H136" s="7" t="s">
        <v>13</v>
      </c>
      <c r="I136" s="8" t="str">
        <f t="shared" ref="I136:J164" si="32">E136</f>
        <v>Монітор Samsung S27C360</v>
      </c>
      <c r="J136" s="2">
        <f t="shared" si="32"/>
        <v>5.798</v>
      </c>
      <c r="K136" s="7" t="s">
        <v>13</v>
      </c>
    </row>
    <row r="137" spans="1:11" ht="31.5" x14ac:dyDescent="0.25">
      <c r="A137" s="5" t="s">
        <v>27</v>
      </c>
      <c r="B137" s="6" t="s">
        <v>12</v>
      </c>
      <c r="C137" s="7" t="s">
        <v>13</v>
      </c>
      <c r="D137" s="42">
        <v>17.009</v>
      </c>
      <c r="E137" s="21" t="s">
        <v>31</v>
      </c>
      <c r="F137" s="13">
        <f t="shared" si="31"/>
        <v>17.009</v>
      </c>
      <c r="G137" s="7" t="s">
        <v>13</v>
      </c>
      <c r="H137" s="7" t="s">
        <v>13</v>
      </c>
      <c r="I137" s="8" t="str">
        <f t="shared" si="32"/>
        <v>Системний блок Cobra Optimal (114.16.S9.73.F7478D)</v>
      </c>
      <c r="J137" s="2">
        <f t="shared" si="32"/>
        <v>17.009</v>
      </c>
      <c r="K137" s="7" t="s">
        <v>13</v>
      </c>
    </row>
    <row r="138" spans="1:11" ht="31.5" x14ac:dyDescent="0.25">
      <c r="A138" s="5" t="s">
        <v>27</v>
      </c>
      <c r="B138" s="6" t="s">
        <v>12</v>
      </c>
      <c r="C138" s="7" t="s">
        <v>13</v>
      </c>
      <c r="D138" s="42">
        <v>0.63</v>
      </c>
      <c r="E138" s="20" t="s">
        <v>32</v>
      </c>
      <c r="F138" s="13">
        <f t="shared" si="31"/>
        <v>0.63</v>
      </c>
      <c r="G138" s="7" t="s">
        <v>13</v>
      </c>
      <c r="H138" s="7" t="s">
        <v>13</v>
      </c>
      <c r="I138" s="8" t="str">
        <f t="shared" si="32"/>
        <v>Гігрометр психометричний ВІТ-2 (2шт)</v>
      </c>
      <c r="J138" s="2">
        <f t="shared" si="32"/>
        <v>0.63</v>
      </c>
      <c r="K138" s="7" t="s">
        <v>13</v>
      </c>
    </row>
    <row r="139" spans="1:11" ht="31.5" x14ac:dyDescent="0.25">
      <c r="A139" s="5" t="s">
        <v>27</v>
      </c>
      <c r="B139" s="6" t="s">
        <v>12</v>
      </c>
      <c r="C139" s="7" t="s">
        <v>13</v>
      </c>
      <c r="D139" s="42">
        <v>1.1599999999999999</v>
      </c>
      <c r="E139" s="21" t="s">
        <v>33</v>
      </c>
      <c r="F139" s="13">
        <f t="shared" si="31"/>
        <v>1.1599999999999999</v>
      </c>
      <c r="G139" s="7" t="s">
        <v>13</v>
      </c>
      <c r="H139" s="7" t="s">
        <v>13</v>
      </c>
      <c r="I139" s="8" t="str">
        <f t="shared" si="32"/>
        <v>Дозатор поршневий для піпеток до 2мл (4шт)</v>
      </c>
      <c r="J139" s="2">
        <f t="shared" si="32"/>
        <v>1.1599999999999999</v>
      </c>
      <c r="K139" s="7" t="s">
        <v>13</v>
      </c>
    </row>
    <row r="140" spans="1:11" ht="31.5" x14ac:dyDescent="0.25">
      <c r="A140" s="5" t="s">
        <v>27</v>
      </c>
      <c r="B140" s="6" t="s">
        <v>12</v>
      </c>
      <c r="C140" s="7" t="s">
        <v>13</v>
      </c>
      <c r="D140" s="42">
        <v>11.976000000000001</v>
      </c>
      <c r="E140" s="21" t="s">
        <v>23</v>
      </c>
      <c r="F140" s="13">
        <f t="shared" si="31"/>
        <v>11.976000000000001</v>
      </c>
      <c r="G140" s="7" t="s">
        <v>13</v>
      </c>
      <c r="H140" s="7" t="s">
        <v>13</v>
      </c>
      <c r="I140" s="8" t="str">
        <f t="shared" si="32"/>
        <v>Гелій 99.999% 40л 5.6м3</v>
      </c>
      <c r="J140" s="2">
        <f t="shared" si="32"/>
        <v>11.976000000000001</v>
      </c>
      <c r="K140" s="7" t="s">
        <v>13</v>
      </c>
    </row>
    <row r="141" spans="1:11" ht="31.5" customHeight="1" x14ac:dyDescent="0.25">
      <c r="A141" s="5" t="s">
        <v>27</v>
      </c>
      <c r="B141" s="6" t="s">
        <v>12</v>
      </c>
      <c r="C141" s="7" t="s">
        <v>13</v>
      </c>
      <c r="D141" s="42">
        <v>6.8040000000000003</v>
      </c>
      <c r="E141" s="21" t="s">
        <v>192</v>
      </c>
      <c r="F141" s="13">
        <f t="shared" ref="F141" si="33">SUM(D141)</f>
        <v>6.8040000000000003</v>
      </c>
      <c r="G141" s="7" t="s">
        <v>13</v>
      </c>
      <c r="H141" s="7" t="s">
        <v>13</v>
      </c>
      <c r="I141" s="8" t="str">
        <f t="shared" ref="I141" si="34">E141</f>
        <v>Біологічний індикатор для парової стерилізації 3М Attest 1261 132 С гравітаційний, 24 години</v>
      </c>
      <c r="J141" s="2">
        <f t="shared" ref="J141" si="35">F141</f>
        <v>6.8040000000000003</v>
      </c>
      <c r="K141" s="7" t="s">
        <v>13</v>
      </c>
    </row>
    <row r="142" spans="1:11" ht="31.5" customHeight="1" x14ac:dyDescent="0.25">
      <c r="A142" s="5" t="s">
        <v>27</v>
      </c>
      <c r="B142" s="6" t="s">
        <v>12</v>
      </c>
      <c r="C142" s="7" t="s">
        <v>13</v>
      </c>
      <c r="D142" s="42">
        <v>1</v>
      </c>
      <c r="E142" s="21" t="s">
        <v>56</v>
      </c>
      <c r="F142" s="13">
        <f t="shared" si="31"/>
        <v>1</v>
      </c>
      <c r="G142" s="7" t="s">
        <v>13</v>
      </c>
      <c r="H142" s="7" t="s">
        <v>13</v>
      </c>
      <c r="I142" s="8" t="str">
        <f t="shared" si="32"/>
        <v>Бензидин чда (0,02)</v>
      </c>
      <c r="J142" s="2">
        <f t="shared" si="32"/>
        <v>1</v>
      </c>
      <c r="K142" s="7" t="s">
        <v>13</v>
      </c>
    </row>
    <row r="143" spans="1:11" ht="31.5" customHeight="1" x14ac:dyDescent="0.25">
      <c r="A143" s="5" t="s">
        <v>27</v>
      </c>
      <c r="B143" s="6" t="s">
        <v>12</v>
      </c>
      <c r="C143" s="7" t="s">
        <v>13</v>
      </c>
      <c r="D143" s="42">
        <v>3.24</v>
      </c>
      <c r="E143" s="21" t="s">
        <v>196</v>
      </c>
      <c r="F143" s="13">
        <f t="shared" si="31"/>
        <v>3.24</v>
      </c>
      <c r="G143" s="7" t="s">
        <v>13</v>
      </c>
      <c r="H143" s="7" t="s">
        <v>13</v>
      </c>
      <c r="I143" s="8" t="str">
        <f t="shared" si="32"/>
        <v xml:space="preserve">Мундштуки Drager Аlcotest Mouthpieces Standard </v>
      </c>
      <c r="J143" s="2">
        <f t="shared" si="32"/>
        <v>3.24</v>
      </c>
      <c r="K143" s="7" t="s">
        <v>13</v>
      </c>
    </row>
    <row r="144" spans="1:11" ht="31.5" customHeight="1" x14ac:dyDescent="0.25">
      <c r="A144" s="5" t="s">
        <v>27</v>
      </c>
      <c r="B144" s="6" t="s">
        <v>12</v>
      </c>
      <c r="C144" s="7" t="s">
        <v>13</v>
      </c>
      <c r="D144" s="42">
        <v>7.5</v>
      </c>
      <c r="E144" s="21" t="s">
        <v>193</v>
      </c>
      <c r="F144" s="13">
        <f t="shared" si="31"/>
        <v>7.5</v>
      </c>
      <c r="G144" s="7" t="s">
        <v>13</v>
      </c>
      <c r="H144" s="7" t="s">
        <v>13</v>
      </c>
      <c r="I144" s="8" t="str">
        <f t="shared" si="32"/>
        <v>Кришка під кримпер 20мм</v>
      </c>
      <c r="J144" s="2">
        <f t="shared" si="32"/>
        <v>7.5</v>
      </c>
      <c r="K144" s="7" t="s">
        <v>13</v>
      </c>
    </row>
    <row r="145" spans="1:11" ht="31.5" customHeight="1" x14ac:dyDescent="0.25">
      <c r="A145" s="5" t="s">
        <v>27</v>
      </c>
      <c r="B145" s="6" t="s">
        <v>12</v>
      </c>
      <c r="C145" s="7" t="s">
        <v>13</v>
      </c>
      <c r="D145" s="42">
        <v>1.7988</v>
      </c>
      <c r="E145" s="21" t="s">
        <v>194</v>
      </c>
      <c r="F145" s="13">
        <f t="shared" si="31"/>
        <v>1.7988</v>
      </c>
      <c r="G145" s="7" t="s">
        <v>13</v>
      </c>
      <c r="H145" s="7" t="s">
        <v>13</v>
      </c>
      <c r="I145" s="8" t="str">
        <f t="shared" si="32"/>
        <v>Мікровставки в віали 200м</v>
      </c>
      <c r="J145" s="2">
        <f t="shared" si="32"/>
        <v>1.7988</v>
      </c>
      <c r="K145" s="7" t="s">
        <v>13</v>
      </c>
    </row>
    <row r="146" spans="1:11" ht="31.5" customHeight="1" x14ac:dyDescent="0.25">
      <c r="A146" s="5" t="s">
        <v>27</v>
      </c>
      <c r="B146" s="6" t="s">
        <v>12</v>
      </c>
      <c r="C146" s="7" t="s">
        <v>13</v>
      </c>
      <c r="D146" s="42">
        <v>4.6272000000000002</v>
      </c>
      <c r="E146" s="21" t="s">
        <v>195</v>
      </c>
      <c r="F146" s="13">
        <f t="shared" si="31"/>
        <v>4.6272000000000002</v>
      </c>
      <c r="G146" s="7" t="s">
        <v>13</v>
      </c>
      <c r="H146" s="7" t="s">
        <v>13</v>
      </c>
      <c r="I146" s="8" t="str">
        <f t="shared" si="32"/>
        <v>Етанол 1000 1мл</v>
      </c>
      <c r="J146" s="2">
        <f t="shared" si="32"/>
        <v>4.6272000000000002</v>
      </c>
      <c r="K146" s="7" t="s">
        <v>13</v>
      </c>
    </row>
    <row r="147" spans="1:11" ht="31.5" x14ac:dyDescent="0.25">
      <c r="A147" s="5" t="s">
        <v>27</v>
      </c>
      <c r="B147" s="6" t="s">
        <v>12</v>
      </c>
      <c r="C147" s="7" t="s">
        <v>13</v>
      </c>
      <c r="D147" s="42">
        <v>49.53</v>
      </c>
      <c r="E147" s="21" t="s">
        <v>57</v>
      </c>
      <c r="F147" s="13">
        <f t="shared" si="31"/>
        <v>49.53</v>
      </c>
      <c r="G147" s="7" t="s">
        <v>13</v>
      </c>
      <c r="H147" s="7" t="s">
        <v>13</v>
      </c>
      <c r="I147" s="8" t="str">
        <f t="shared" si="32"/>
        <v>Двері рентгенозахисні ТУ (1)</v>
      </c>
      <c r="J147" s="2">
        <f t="shared" si="32"/>
        <v>49.53</v>
      </c>
      <c r="K147" s="7" t="s">
        <v>13</v>
      </c>
    </row>
    <row r="148" spans="1:11" ht="31.5" x14ac:dyDescent="0.25">
      <c r="A148" s="5" t="s">
        <v>27</v>
      </c>
      <c r="B148" s="6" t="s">
        <v>12</v>
      </c>
      <c r="C148" s="7" t="s">
        <v>13</v>
      </c>
      <c r="D148" s="42">
        <v>4.2</v>
      </c>
      <c r="E148" s="21" t="s">
        <v>183</v>
      </c>
      <c r="F148" s="13">
        <f t="shared" si="31"/>
        <v>4.2</v>
      </c>
      <c r="G148" s="7" t="s">
        <v>13</v>
      </c>
      <c r="H148" s="7" t="s">
        <v>13</v>
      </c>
      <c r="I148" s="8" t="str">
        <f>E148</f>
        <v>Ремонт пральної машини автомат LG інв.№ 10480349</v>
      </c>
      <c r="J148" s="2">
        <f>F148</f>
        <v>4.2</v>
      </c>
      <c r="K148" s="7" t="s">
        <v>13</v>
      </c>
    </row>
    <row r="149" spans="1:11" ht="31.5" x14ac:dyDescent="0.25">
      <c r="A149" s="5" t="s">
        <v>27</v>
      </c>
      <c r="B149" s="6" t="s">
        <v>12</v>
      </c>
      <c r="C149" s="7" t="s">
        <v>13</v>
      </c>
      <c r="D149" s="42">
        <v>6.35</v>
      </c>
      <c r="E149" s="21" t="s">
        <v>184</v>
      </c>
      <c r="F149" s="13">
        <f t="shared" si="31"/>
        <v>6.35</v>
      </c>
      <c r="G149" s="7" t="s">
        <v>13</v>
      </c>
      <c r="H149" s="7" t="s">
        <v>13</v>
      </c>
      <c r="I149" s="8" t="str">
        <f t="shared" ref="I149:I152" si="36">E149</f>
        <v>Ремонт пральної машини автомат Ariston інв.№ 10480275</v>
      </c>
      <c r="J149" s="2">
        <f t="shared" ref="J149:J152" si="37">F149</f>
        <v>6.35</v>
      </c>
      <c r="K149" s="7" t="s">
        <v>13</v>
      </c>
    </row>
    <row r="150" spans="1:11" ht="31.5" x14ac:dyDescent="0.25">
      <c r="A150" s="5" t="s">
        <v>27</v>
      </c>
      <c r="B150" s="6" t="s">
        <v>12</v>
      </c>
      <c r="C150" s="7" t="s">
        <v>13</v>
      </c>
      <c r="D150" s="42">
        <v>1.595</v>
      </c>
      <c r="E150" s="21" t="s">
        <v>185</v>
      </c>
      <c r="F150" s="13">
        <f t="shared" si="31"/>
        <v>1.595</v>
      </c>
      <c r="G150" s="7" t="s">
        <v>13</v>
      </c>
      <c r="H150" s="7" t="s">
        <v>13</v>
      </c>
      <c r="I150" s="8" t="str">
        <f t="shared" si="36"/>
        <v>Ремонт пилососу Samsung інв.№ 1128324</v>
      </c>
      <c r="J150" s="2">
        <f t="shared" si="37"/>
        <v>1.595</v>
      </c>
      <c r="K150" s="7" t="s">
        <v>13</v>
      </c>
    </row>
    <row r="151" spans="1:11" ht="63" x14ac:dyDescent="0.25">
      <c r="A151" s="5" t="s">
        <v>27</v>
      </c>
      <c r="B151" s="6" t="s">
        <v>12</v>
      </c>
      <c r="C151" s="7" t="s">
        <v>13</v>
      </c>
      <c r="D151" s="42">
        <v>0.3</v>
      </c>
      <c r="E151" s="21" t="s">
        <v>186</v>
      </c>
      <c r="F151" s="13">
        <f t="shared" si="31"/>
        <v>0.3</v>
      </c>
      <c r="G151" s="7" t="s">
        <v>13</v>
      </c>
      <c r="H151" s="7" t="s">
        <v>13</v>
      </c>
      <c r="I151" s="8" t="str">
        <f t="shared" si="36"/>
        <v>Послуга по обробленню даних та розміщення їх на сайті у вигляді окремих сторінок Журналу обліку розпоряджень рішень та приписів від Держлікслужби МОЗ України за серпень 2023р.</v>
      </c>
      <c r="J151" s="2">
        <f t="shared" si="37"/>
        <v>0.3</v>
      </c>
      <c r="K151" s="7" t="s">
        <v>13</v>
      </c>
    </row>
    <row r="152" spans="1:11" ht="63" x14ac:dyDescent="0.25">
      <c r="A152" s="5" t="s">
        <v>27</v>
      </c>
      <c r="B152" s="6" t="s">
        <v>12</v>
      </c>
      <c r="C152" s="7" t="s">
        <v>13</v>
      </c>
      <c r="D152" s="42">
        <v>54.44462</v>
      </c>
      <c r="E152" s="21" t="s">
        <v>187</v>
      </c>
      <c r="F152" s="13">
        <f t="shared" si="31"/>
        <v>54.44462</v>
      </c>
      <c r="G152" s="7" t="s">
        <v>13</v>
      </c>
      <c r="H152" s="7" t="s">
        <v>13</v>
      </c>
      <c r="I152" s="8" t="str">
        <f t="shared" si="36"/>
        <v>Проведення державної експертизи ядерної та радіаційної безпеки робочого проекту "Ремонт рентген-операційної для встановлення системи рентгенівської діагностичної С-подібної Symbol 10R13"</v>
      </c>
      <c r="J152" s="2">
        <f t="shared" si="37"/>
        <v>54.44462</v>
      </c>
      <c r="K152" s="7" t="s">
        <v>13</v>
      </c>
    </row>
    <row r="153" spans="1:11" ht="31.5" x14ac:dyDescent="0.25">
      <c r="A153" s="5" t="s">
        <v>27</v>
      </c>
      <c r="B153" s="6" t="s">
        <v>12</v>
      </c>
      <c r="C153" s="7" t="s">
        <v>13</v>
      </c>
      <c r="D153" s="42">
        <v>2.09667</v>
      </c>
      <c r="E153" s="21" t="s">
        <v>177</v>
      </c>
      <c r="F153" s="13">
        <f t="shared" si="31"/>
        <v>2.09667</v>
      </c>
      <c r="G153" s="7" t="s">
        <v>13</v>
      </c>
      <c r="H153" s="7" t="s">
        <v>13</v>
      </c>
      <c r="I153" s="8" t="str">
        <f>E153</f>
        <v xml:space="preserve">Послуги охорони </v>
      </c>
      <c r="J153" s="2">
        <f>F153</f>
        <v>2.09667</v>
      </c>
      <c r="K153" s="7" t="s">
        <v>13</v>
      </c>
    </row>
    <row r="154" spans="1:11" ht="31.5" x14ac:dyDescent="0.25">
      <c r="A154" s="5" t="s">
        <v>27</v>
      </c>
      <c r="B154" s="6" t="s">
        <v>12</v>
      </c>
      <c r="C154" s="7" t="s">
        <v>13</v>
      </c>
      <c r="D154" s="42">
        <v>12.8</v>
      </c>
      <c r="E154" s="21" t="s">
        <v>188</v>
      </c>
      <c r="F154" s="13">
        <f t="shared" si="31"/>
        <v>12.8</v>
      </c>
      <c r="G154" s="7" t="s">
        <v>13</v>
      </c>
      <c r="H154" s="7" t="s">
        <v>13</v>
      </c>
      <c r="I154" s="8" t="str">
        <f>E154</f>
        <v>Інформаційно-консультаційні послуги на тему "Курс підвищення кваліфікації з військового (навчання)</v>
      </c>
      <c r="J154" s="2">
        <f>F154</f>
        <v>12.8</v>
      </c>
      <c r="K154" s="7" t="s">
        <v>13</v>
      </c>
    </row>
    <row r="155" spans="1:11" ht="31.5" x14ac:dyDescent="0.25">
      <c r="A155" s="5" t="s">
        <v>27</v>
      </c>
      <c r="B155" s="6" t="s">
        <v>12</v>
      </c>
      <c r="C155" s="7" t="s">
        <v>13</v>
      </c>
      <c r="D155" s="42">
        <v>14.992700000000001</v>
      </c>
      <c r="E155" s="21" t="s">
        <v>189</v>
      </c>
      <c r="F155" s="13">
        <f t="shared" si="31"/>
        <v>14.992700000000001</v>
      </c>
      <c r="G155" s="7" t="s">
        <v>13</v>
      </c>
      <c r="H155" s="7" t="s">
        <v>13</v>
      </c>
      <c r="I155" s="8" t="str">
        <f t="shared" ref="I155:I156" si="38">E155</f>
        <v>Послуга Ремонт 3-х ліфтів (поточний)</v>
      </c>
      <c r="J155" s="2">
        <f t="shared" ref="J155:J156" si="39">F155</f>
        <v>14.992700000000001</v>
      </c>
      <c r="K155" s="7" t="s">
        <v>13</v>
      </c>
    </row>
    <row r="156" spans="1:11" ht="63" x14ac:dyDescent="0.25">
      <c r="A156" s="5" t="s">
        <v>27</v>
      </c>
      <c r="B156" s="6" t="s">
        <v>12</v>
      </c>
      <c r="C156" s="7" t="s">
        <v>13</v>
      </c>
      <c r="D156" s="42">
        <v>5.6</v>
      </c>
      <c r="E156" s="26" t="s">
        <v>190</v>
      </c>
      <c r="F156" s="13">
        <f t="shared" si="31"/>
        <v>5.6</v>
      </c>
      <c r="G156" s="7" t="s">
        <v>13</v>
      </c>
      <c r="H156" s="7" t="s">
        <v>13</v>
      </c>
      <c r="I156" s="8" t="str">
        <f t="shared" si="38"/>
        <v>Послуги з технічного огляду та випробувань (проведення радіаційних вимірювань для дозиметричного контролю стаціонарних засобів захисту в 2-х рентген-кабінетах, суміжних приміщеннях і на прилеглих територіях</v>
      </c>
      <c r="J156" s="2">
        <f t="shared" si="39"/>
        <v>5.6</v>
      </c>
      <c r="K156" s="7" t="s">
        <v>13</v>
      </c>
    </row>
    <row r="157" spans="1:11" ht="31.5" x14ac:dyDescent="0.25">
      <c r="A157" s="5" t="s">
        <v>27</v>
      </c>
      <c r="B157" s="6" t="s">
        <v>12</v>
      </c>
      <c r="C157" s="7" t="s">
        <v>13</v>
      </c>
      <c r="D157" s="42">
        <v>0.64800000000000002</v>
      </c>
      <c r="E157" s="18" t="s">
        <v>191</v>
      </c>
      <c r="F157" s="13">
        <f t="shared" si="31"/>
        <v>0.64800000000000002</v>
      </c>
      <c r="G157" s="7" t="s">
        <v>13</v>
      </c>
      <c r="H157" s="7" t="s">
        <v>13</v>
      </c>
      <c r="I157" s="8" t="str">
        <f>E157</f>
        <v>Функціональне навчання у сфері цивільного захисту</v>
      </c>
      <c r="J157" s="2">
        <f>F157</f>
        <v>0.64800000000000002</v>
      </c>
      <c r="K157" s="7" t="s">
        <v>13</v>
      </c>
    </row>
    <row r="158" spans="1:11" ht="31.5" x14ac:dyDescent="0.25">
      <c r="A158" s="5" t="s">
        <v>27</v>
      </c>
      <c r="B158" s="6" t="s">
        <v>12</v>
      </c>
      <c r="C158" s="7" t="s">
        <v>13</v>
      </c>
      <c r="D158" s="42">
        <v>11.4</v>
      </c>
      <c r="E158" s="18" t="s">
        <v>197</v>
      </c>
      <c r="F158" s="13">
        <f t="shared" si="31"/>
        <v>11.4</v>
      </c>
      <c r="G158" s="7" t="s">
        <v>13</v>
      </c>
      <c r="H158" s="7" t="s">
        <v>13</v>
      </c>
      <c r="I158" s="8" t="str">
        <f>E158</f>
        <v>Планшет Lenovo M10 Plus (3 Gen) LTE10.6 IPS/QSSDM680/4/128/Storm Grey (ZAAN0015UA)</v>
      </c>
      <c r="J158" s="2">
        <f>F158</f>
        <v>11.4</v>
      </c>
      <c r="K158" s="7" t="s">
        <v>13</v>
      </c>
    </row>
    <row r="159" spans="1:11" ht="31.5" x14ac:dyDescent="0.25">
      <c r="A159" s="5" t="s">
        <v>27</v>
      </c>
      <c r="B159" s="6" t="s">
        <v>170</v>
      </c>
      <c r="C159" s="7" t="s">
        <v>13</v>
      </c>
      <c r="D159" s="42">
        <v>3.8</v>
      </c>
      <c r="E159" s="27" t="s">
        <v>168</v>
      </c>
      <c r="F159" s="13">
        <f t="shared" si="31"/>
        <v>3.8</v>
      </c>
      <c r="G159" s="7" t="s">
        <v>13</v>
      </c>
      <c r="H159" s="7" t="s">
        <v>13</v>
      </c>
      <c r="I159" s="8" t="str">
        <f t="shared" si="32"/>
        <v>Міолокард розчин для ін`єкцій 100 мг/мл по 5 мл в ампулі скляній №10  (04.2024)</v>
      </c>
      <c r="J159" s="2">
        <f t="shared" si="32"/>
        <v>3.8</v>
      </c>
      <c r="K159" s="7" t="s">
        <v>13</v>
      </c>
    </row>
    <row r="160" spans="1:11" ht="31.5" x14ac:dyDescent="0.25">
      <c r="A160" s="5" t="s">
        <v>27</v>
      </c>
      <c r="B160" s="6" t="s">
        <v>170</v>
      </c>
      <c r="C160" s="7" t="s">
        <v>13</v>
      </c>
      <c r="D160" s="42">
        <v>15.2</v>
      </c>
      <c r="E160" s="21" t="s">
        <v>169</v>
      </c>
      <c r="F160" s="13">
        <f t="shared" si="31"/>
        <v>15.2</v>
      </c>
      <c r="G160" s="7" t="s">
        <v>13</v>
      </c>
      <c r="H160" s="7" t="s">
        <v>13</v>
      </c>
      <c r="I160" s="8" t="str">
        <f t="shared" si="32"/>
        <v xml:space="preserve">Міолокард розчин для ін`єкцій 100 мг/мл по 5 мл в ампулі скляній №10  (04.2024) </v>
      </c>
      <c r="J160" s="2">
        <f t="shared" si="32"/>
        <v>15.2</v>
      </c>
      <c r="K160" s="7" t="s">
        <v>13</v>
      </c>
    </row>
    <row r="161" spans="1:11" ht="94.5" x14ac:dyDescent="0.25">
      <c r="A161" s="5" t="s">
        <v>27</v>
      </c>
      <c r="B161" s="6" t="s">
        <v>175</v>
      </c>
      <c r="C161" s="7" t="s">
        <v>13</v>
      </c>
      <c r="D161" s="42">
        <v>2.3849999999999998</v>
      </c>
      <c r="E161" s="21" t="s">
        <v>171</v>
      </c>
      <c r="F161" s="13">
        <f t="shared" si="31"/>
        <v>2.3849999999999998</v>
      </c>
      <c r="G161" s="7" t="s">
        <v>13</v>
      </c>
      <c r="H161" s="7" t="s">
        <v>13</v>
      </c>
      <c r="I161" s="8" t="str">
        <f t="shared" si="32"/>
        <v>Картонний контейнер 40л для утилізації медичних відходів (15)</v>
      </c>
      <c r="J161" s="2">
        <f t="shared" ref="J161:J164" si="40">F161</f>
        <v>2.3849999999999998</v>
      </c>
      <c r="K161" s="7" t="s">
        <v>13</v>
      </c>
    </row>
    <row r="162" spans="1:11" ht="94.5" x14ac:dyDescent="0.25">
      <c r="A162" s="5" t="s">
        <v>27</v>
      </c>
      <c r="B162" s="6" t="s">
        <v>175</v>
      </c>
      <c r="C162" s="7" t="s">
        <v>13</v>
      </c>
      <c r="D162" s="42">
        <v>1.3320000000000001</v>
      </c>
      <c r="E162" s="21" t="s">
        <v>172</v>
      </c>
      <c r="F162" s="13">
        <f t="shared" si="31"/>
        <v>1.3320000000000001</v>
      </c>
      <c r="G162" s="7" t="s">
        <v>13</v>
      </c>
      <c r="H162" s="7" t="s">
        <v>13</v>
      </c>
      <c r="I162" s="8" t="str">
        <f t="shared" si="32"/>
        <v>Рукавички нітрилові М №100 (500)</v>
      </c>
      <c r="J162" s="2">
        <f t="shared" si="40"/>
        <v>1.3320000000000001</v>
      </c>
      <c r="K162" s="7" t="s">
        <v>13</v>
      </c>
    </row>
    <row r="163" spans="1:11" ht="94.5" x14ac:dyDescent="0.25">
      <c r="A163" s="5" t="s">
        <v>27</v>
      </c>
      <c r="B163" s="6" t="s">
        <v>175</v>
      </c>
      <c r="C163" s="7" t="s">
        <v>13</v>
      </c>
      <c r="D163" s="42">
        <v>0.39960000000000001</v>
      </c>
      <c r="E163" s="21" t="s">
        <v>173</v>
      </c>
      <c r="F163" s="13">
        <f t="shared" si="31"/>
        <v>0.39960000000000001</v>
      </c>
      <c r="G163" s="7" t="s">
        <v>13</v>
      </c>
      <c r="H163" s="7" t="s">
        <v>13</v>
      </c>
      <c r="I163" s="8" t="str">
        <f t="shared" si="32"/>
        <v>Рукавички нітрилові XL №100  пар (150)</v>
      </c>
      <c r="J163" s="2">
        <f t="shared" si="40"/>
        <v>0.39960000000000001</v>
      </c>
      <c r="K163" s="7" t="s">
        <v>13</v>
      </c>
    </row>
    <row r="164" spans="1:11" ht="94.5" x14ac:dyDescent="0.25">
      <c r="A164" s="5" t="s">
        <v>27</v>
      </c>
      <c r="B164" s="6" t="s">
        <v>175</v>
      </c>
      <c r="C164" s="7" t="s">
        <v>13</v>
      </c>
      <c r="D164" s="42">
        <v>0.66600000000000004</v>
      </c>
      <c r="E164" s="21" t="s">
        <v>174</v>
      </c>
      <c r="F164" s="13">
        <f t="shared" si="31"/>
        <v>0.66600000000000004</v>
      </c>
      <c r="G164" s="7" t="s">
        <v>13</v>
      </c>
      <c r="H164" s="7" t="s">
        <v>13</v>
      </c>
      <c r="I164" s="8" t="str">
        <f t="shared" si="32"/>
        <v>Рукавички нітрилові L №100  пар (250)</v>
      </c>
      <c r="J164" s="2">
        <f t="shared" si="40"/>
        <v>0.66600000000000004</v>
      </c>
      <c r="K164" s="7" t="s">
        <v>13</v>
      </c>
    </row>
    <row r="165" spans="1:11" ht="94.5" x14ac:dyDescent="0.25">
      <c r="A165" s="5" t="s">
        <v>27</v>
      </c>
      <c r="B165" s="6" t="s">
        <v>175</v>
      </c>
      <c r="C165" s="7" t="s">
        <v>13</v>
      </c>
      <c r="D165" s="42">
        <v>1.7667999999999999</v>
      </c>
      <c r="E165" s="21" t="s">
        <v>176</v>
      </c>
      <c r="F165" s="13">
        <f t="shared" si="31"/>
        <v>1.7667999999999999</v>
      </c>
      <c r="G165" s="7" t="s">
        <v>13</v>
      </c>
      <c r="H165" s="7" t="s">
        <v>13</v>
      </c>
      <c r="I165" s="8" t="str">
        <f t="shared" ref="I165" si="41">E165</f>
        <v>Папір А4/80 500л (10)</v>
      </c>
      <c r="J165" s="2">
        <f t="shared" ref="J165" si="42">F165</f>
        <v>1.7667999999999999</v>
      </c>
      <c r="K165" s="7" t="s">
        <v>13</v>
      </c>
    </row>
    <row r="166" spans="1:11" s="12" customFormat="1" ht="25.5" customHeight="1" x14ac:dyDescent="0.25">
      <c r="A166" s="10"/>
      <c r="B166" s="10"/>
      <c r="C166" s="10"/>
      <c r="D166" s="43">
        <f>SUM(D5:D165)</f>
        <v>1099.2406599999999</v>
      </c>
      <c r="E166" s="28"/>
      <c r="F166" s="14">
        <f>SUM(F5:F165)</f>
        <v>1099.2406599999999</v>
      </c>
      <c r="G166" s="10"/>
      <c r="H166" s="10"/>
      <c r="I166" s="10"/>
      <c r="J166" s="11">
        <f>SUM(J5:J165)</f>
        <v>1098.1746599999999</v>
      </c>
      <c r="K166" s="10"/>
    </row>
    <row r="167" spans="1:11" ht="15.75" customHeight="1" x14ac:dyDescent="0.25">
      <c r="C167" s="9"/>
      <c r="D167" s="16"/>
    </row>
    <row r="168" spans="1:11" ht="15.75" customHeight="1" x14ac:dyDescent="0.25">
      <c r="C168" s="44"/>
      <c r="D168" s="45"/>
    </row>
    <row r="169" spans="1:11" ht="15.75" customHeight="1" x14ac:dyDescent="0.25">
      <c r="C169" s="44"/>
      <c r="D169" s="45"/>
    </row>
    <row r="170" spans="1:11" ht="25.5" customHeight="1" x14ac:dyDescent="0.25">
      <c r="B170" s="1" t="s">
        <v>16</v>
      </c>
      <c r="C170" s="40"/>
      <c r="D170" s="40"/>
      <c r="E170" s="29" t="s">
        <v>22</v>
      </c>
    </row>
    <row r="171" spans="1:11" ht="17.25" customHeight="1" x14ac:dyDescent="0.25">
      <c r="C171" s="39" t="s">
        <v>17</v>
      </c>
      <c r="D171" s="39"/>
    </row>
    <row r="172" spans="1:11" ht="25.5" customHeight="1" x14ac:dyDescent="0.25">
      <c r="B172" s="1" t="s">
        <v>18</v>
      </c>
      <c r="C172" s="40"/>
      <c r="D172" s="40"/>
      <c r="E172" s="29" t="s">
        <v>20</v>
      </c>
    </row>
    <row r="173" spans="1:11" ht="22.5" customHeight="1" x14ac:dyDescent="0.25">
      <c r="C173" s="41" t="s">
        <v>17</v>
      </c>
      <c r="D173" s="41"/>
    </row>
    <row r="174" spans="1:11" ht="25.5" customHeight="1" x14ac:dyDescent="0.25">
      <c r="B174" s="1" t="s">
        <v>19</v>
      </c>
      <c r="C174" s="40"/>
      <c r="D174" s="40"/>
      <c r="E174" s="29" t="s">
        <v>21</v>
      </c>
    </row>
    <row r="175" spans="1:11" ht="20.25" customHeight="1" x14ac:dyDescent="0.25">
      <c r="C175" s="39" t="s">
        <v>17</v>
      </c>
      <c r="D175" s="39"/>
    </row>
  </sheetData>
  <mergeCells count="14">
    <mergeCell ref="C175:D175"/>
    <mergeCell ref="C170:D170"/>
    <mergeCell ref="C171:D171"/>
    <mergeCell ref="C172:D172"/>
    <mergeCell ref="C173:D173"/>
    <mergeCell ref="C174:D174"/>
    <mergeCell ref="K3:K4"/>
    <mergeCell ref="A1:K1"/>
    <mergeCell ref="A2:K2"/>
    <mergeCell ref="A3:A4"/>
    <mergeCell ref="B3:B4"/>
    <mergeCell ref="C3:E3"/>
    <mergeCell ref="F3:F4"/>
    <mergeCell ref="G3:J3"/>
  </mergeCells>
  <phoneticPr fontId="1" type="noConversion"/>
  <pageMargins left="0.31496062992125984" right="0.11811023622047245" top="0.23622047244094491" bottom="0.1574803149606299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ІІІ кв.2023</vt:lpstr>
      <vt:lpstr>'ІІІ кв.2023'!Область_печати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2023-10-31T13:03:34Z</cp:lastPrinted>
  <dcterms:created xsi:type="dcterms:W3CDTF">2006-09-16T00:00:00Z</dcterms:created>
  <dcterms:modified xsi:type="dcterms:W3CDTF">2023-10-31T13:05:44Z</dcterms:modified>
</cp:coreProperties>
</file>