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4805" windowHeight="7350" firstSheet="1" activeTab="1"/>
  </bookViews>
  <sheets>
    <sheet name="Лист2" sheetId="2" state="hidden" r:id="rId1"/>
    <sheet name="ІV кв.2023" sheetId="5" r:id="rId2"/>
  </sheets>
  <definedNames>
    <definedName name="_xlnm.Print_Area" localSheetId="1">'ІV кв.2023'!$A$1:$K$153</definedName>
  </definedNames>
  <calcPr calcId="145621"/>
</workbook>
</file>

<file path=xl/calcChain.xml><?xml version="1.0" encoding="utf-8"?>
<calcChain xmlns="http://schemas.openxmlformats.org/spreadsheetml/2006/main">
  <c r="D140" i="5" l="1"/>
  <c r="I120" i="5" l="1"/>
  <c r="F120" i="5"/>
  <c r="J120" i="5" s="1"/>
  <c r="I119" i="5"/>
  <c r="F119" i="5"/>
  <c r="J119" i="5" s="1"/>
  <c r="I118" i="5"/>
  <c r="F118" i="5"/>
  <c r="J118" i="5" s="1"/>
  <c r="I117" i="5"/>
  <c r="F117" i="5"/>
  <c r="J117" i="5" s="1"/>
  <c r="I116" i="5"/>
  <c r="F116" i="5"/>
  <c r="J116" i="5" s="1"/>
  <c r="I115" i="5"/>
  <c r="F115" i="5"/>
  <c r="J115" i="5" s="1"/>
  <c r="I114" i="5"/>
  <c r="F114" i="5"/>
  <c r="J114" i="5" s="1"/>
  <c r="I113" i="5"/>
  <c r="F113" i="5"/>
  <c r="J113" i="5" s="1"/>
  <c r="I112" i="5"/>
  <c r="F112" i="5"/>
  <c r="J112" i="5" s="1"/>
  <c r="I111" i="5"/>
  <c r="F111" i="5"/>
  <c r="J111" i="5" s="1"/>
  <c r="I110" i="5"/>
  <c r="F110" i="5"/>
  <c r="J110" i="5" s="1"/>
  <c r="I109" i="5"/>
  <c r="F109" i="5"/>
  <c r="J109" i="5" s="1"/>
  <c r="I108" i="5"/>
  <c r="F108" i="5"/>
  <c r="J108" i="5" s="1"/>
  <c r="I107" i="5"/>
  <c r="F107" i="5"/>
  <c r="J107" i="5" s="1"/>
  <c r="I106" i="5"/>
  <c r="F106" i="5"/>
  <c r="J106" i="5" s="1"/>
  <c r="I105" i="5"/>
  <c r="F105" i="5"/>
  <c r="J105" i="5" s="1"/>
  <c r="I104" i="5"/>
  <c r="F104" i="5"/>
  <c r="J104" i="5" s="1"/>
  <c r="I137" i="5"/>
  <c r="F137" i="5"/>
  <c r="J137" i="5" s="1"/>
  <c r="I136" i="5"/>
  <c r="F136" i="5"/>
  <c r="J136" i="5" s="1"/>
  <c r="I135" i="5"/>
  <c r="F135" i="5"/>
  <c r="J135" i="5" s="1"/>
  <c r="I134" i="5"/>
  <c r="F134" i="5"/>
  <c r="J134" i="5" s="1"/>
  <c r="I133" i="5"/>
  <c r="F133" i="5"/>
  <c r="J133" i="5" s="1"/>
  <c r="I132" i="5"/>
  <c r="F132" i="5"/>
  <c r="J132" i="5" s="1"/>
  <c r="I131" i="5"/>
  <c r="F131" i="5"/>
  <c r="J131" i="5" s="1"/>
  <c r="I130" i="5"/>
  <c r="F130" i="5"/>
  <c r="J130" i="5" s="1"/>
  <c r="I129" i="5"/>
  <c r="F129" i="5"/>
  <c r="J129" i="5" s="1"/>
  <c r="I128" i="5"/>
  <c r="F128" i="5"/>
  <c r="J128" i="5" s="1"/>
  <c r="I127" i="5"/>
  <c r="F127" i="5"/>
  <c r="J127" i="5" s="1"/>
  <c r="I126" i="5"/>
  <c r="F126" i="5"/>
  <c r="J126" i="5" s="1"/>
  <c r="I125" i="5"/>
  <c r="F125" i="5"/>
  <c r="J125" i="5" s="1"/>
  <c r="I124" i="5"/>
  <c r="F124" i="5"/>
  <c r="J124" i="5" s="1"/>
  <c r="I123" i="5"/>
  <c r="F123" i="5"/>
  <c r="J123" i="5" s="1"/>
  <c r="I122" i="5"/>
  <c r="F122" i="5"/>
  <c r="J122" i="5" s="1"/>
  <c r="I121" i="5"/>
  <c r="F121" i="5"/>
  <c r="J121" i="5" s="1"/>
  <c r="I139" i="5"/>
  <c r="F139" i="5"/>
  <c r="J139" i="5" s="1"/>
  <c r="I138" i="5"/>
  <c r="F138" i="5"/>
  <c r="J138" i="5" s="1"/>
  <c r="I77" i="5"/>
  <c r="F77" i="5"/>
  <c r="J77" i="5" s="1"/>
  <c r="I76" i="5"/>
  <c r="F76" i="5"/>
  <c r="J76" i="5" s="1"/>
  <c r="I75" i="5"/>
  <c r="F75" i="5"/>
  <c r="J75" i="5" s="1"/>
  <c r="F78" i="5"/>
  <c r="I78" i="5"/>
  <c r="J78" i="5"/>
  <c r="F79" i="5"/>
  <c r="I79" i="5"/>
  <c r="J79" i="5"/>
  <c r="I73" i="5"/>
  <c r="F73" i="5"/>
  <c r="J73" i="5" s="1"/>
  <c r="I72" i="5"/>
  <c r="F72" i="5"/>
  <c r="J72" i="5" s="1"/>
  <c r="I71" i="5"/>
  <c r="F71" i="5"/>
  <c r="J71" i="5" s="1"/>
  <c r="I69" i="5"/>
  <c r="F69" i="5"/>
  <c r="J69" i="5" s="1"/>
  <c r="I68" i="5"/>
  <c r="F68" i="5"/>
  <c r="J68" i="5" s="1"/>
  <c r="I67" i="5"/>
  <c r="F67" i="5"/>
  <c r="J67" i="5" s="1"/>
  <c r="I66" i="5"/>
  <c r="F66" i="5"/>
  <c r="J66" i="5" s="1"/>
  <c r="I74" i="5"/>
  <c r="F74" i="5"/>
  <c r="J74" i="5" s="1"/>
  <c r="I70" i="5"/>
  <c r="F70" i="5"/>
  <c r="J70" i="5" s="1"/>
  <c r="I80" i="5"/>
  <c r="F80" i="5"/>
  <c r="J80" i="5" s="1"/>
  <c r="I21" i="5"/>
  <c r="F21" i="5"/>
  <c r="J21" i="5" s="1"/>
  <c r="I20" i="5"/>
  <c r="F20" i="5"/>
  <c r="J20" i="5" s="1"/>
  <c r="I19" i="5"/>
  <c r="F19" i="5"/>
  <c r="J19" i="5" s="1"/>
  <c r="I18" i="5"/>
  <c r="F18" i="5"/>
  <c r="J18" i="5" s="1"/>
  <c r="I23" i="5"/>
  <c r="F23" i="5"/>
  <c r="J23" i="5" s="1"/>
  <c r="I22" i="5"/>
  <c r="F22" i="5"/>
  <c r="J22" i="5" s="1"/>
  <c r="I24" i="5"/>
  <c r="F24" i="5"/>
  <c r="J24" i="5" s="1"/>
  <c r="I14" i="5"/>
  <c r="F14" i="5"/>
  <c r="J14" i="5" s="1"/>
  <c r="I13" i="5"/>
  <c r="F13" i="5"/>
  <c r="J13" i="5" s="1"/>
  <c r="I12" i="5"/>
  <c r="F12" i="5"/>
  <c r="J12" i="5" s="1"/>
  <c r="I11" i="5"/>
  <c r="F11" i="5"/>
  <c r="J11" i="5" s="1"/>
  <c r="I16" i="5"/>
  <c r="F16" i="5"/>
  <c r="J16" i="5" s="1"/>
  <c r="I15" i="5"/>
  <c r="F15" i="5"/>
  <c r="J15" i="5" s="1"/>
  <c r="I17" i="5"/>
  <c r="F17" i="5"/>
  <c r="J17" i="5" s="1"/>
  <c r="I90" i="5" l="1"/>
  <c r="F90" i="5"/>
  <c r="J90" i="5" s="1"/>
  <c r="I91" i="5"/>
  <c r="I92" i="5"/>
  <c r="I93" i="5"/>
  <c r="F93" i="5"/>
  <c r="J93" i="5" s="1"/>
  <c r="F92" i="5"/>
  <c r="J92" i="5" s="1"/>
  <c r="F91" i="5"/>
  <c r="J91" i="5" s="1"/>
  <c r="I88" i="5"/>
  <c r="F88" i="5"/>
  <c r="J88" i="5" s="1"/>
  <c r="F6" i="5"/>
  <c r="F7" i="5"/>
  <c r="F8" i="5"/>
  <c r="F9" i="5"/>
  <c r="F10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J59" i="5" s="1"/>
  <c r="F60" i="5"/>
  <c r="J60" i="5" s="1"/>
  <c r="F61" i="5"/>
  <c r="F62" i="5"/>
  <c r="F63" i="5"/>
  <c r="F64" i="5"/>
  <c r="F65" i="5"/>
  <c r="F81" i="5"/>
  <c r="F82" i="5"/>
  <c r="F83" i="5"/>
  <c r="F84" i="5"/>
  <c r="F85" i="5"/>
  <c r="F86" i="5"/>
  <c r="F87" i="5"/>
  <c r="F89" i="5"/>
  <c r="F94" i="5"/>
  <c r="F95" i="5"/>
  <c r="J95" i="5" s="1"/>
  <c r="F96" i="5"/>
  <c r="F97" i="5"/>
  <c r="J97" i="5" s="1"/>
  <c r="F98" i="5"/>
  <c r="J98" i="5" s="1"/>
  <c r="F99" i="5"/>
  <c r="F100" i="5"/>
  <c r="F101" i="5"/>
  <c r="F102" i="5"/>
  <c r="F103" i="5"/>
  <c r="I103" i="5"/>
  <c r="J103" i="5"/>
  <c r="I99" i="5"/>
  <c r="J99" i="5"/>
  <c r="I98" i="5"/>
  <c r="I97" i="5"/>
  <c r="I96" i="5"/>
  <c r="J96" i="5"/>
  <c r="I101" i="5"/>
  <c r="J101" i="5"/>
  <c r="I100" i="5"/>
  <c r="J100" i="5"/>
  <c r="I102" i="5"/>
  <c r="J102" i="5"/>
  <c r="I95" i="5"/>
  <c r="I60" i="5"/>
  <c r="I61" i="5"/>
  <c r="J61" i="5"/>
  <c r="I9" i="5"/>
  <c r="I10" i="5"/>
  <c r="I25" i="5"/>
  <c r="J25" i="5"/>
  <c r="J10" i="5"/>
  <c r="J9" i="5"/>
  <c r="I59" i="5" l="1"/>
  <c r="I65" i="5" l="1"/>
  <c r="J65" i="5"/>
  <c r="I64" i="5"/>
  <c r="J64" i="5"/>
  <c r="I63" i="5"/>
  <c r="J63" i="5"/>
  <c r="I29" i="5" l="1"/>
  <c r="I30" i="5"/>
  <c r="I31" i="5"/>
  <c r="I32" i="5"/>
  <c r="I33" i="5"/>
  <c r="I34" i="5"/>
  <c r="I35" i="5"/>
  <c r="I36" i="5"/>
  <c r="I37" i="5"/>
  <c r="I38" i="5"/>
  <c r="I39" i="5"/>
  <c r="I40" i="5"/>
  <c r="J30" i="5"/>
  <c r="J31" i="5"/>
  <c r="J32" i="5"/>
  <c r="J33" i="5"/>
  <c r="J34" i="5"/>
  <c r="J35" i="5"/>
  <c r="J36" i="5"/>
  <c r="J37" i="5"/>
  <c r="J38" i="5"/>
  <c r="J39" i="5"/>
  <c r="J40" i="5"/>
  <c r="J29" i="5"/>
  <c r="I62" i="5"/>
  <c r="J62" i="5"/>
  <c r="I58" i="5"/>
  <c r="J58" i="5"/>
  <c r="I57" i="5"/>
  <c r="J57" i="5"/>
  <c r="I56" i="5"/>
  <c r="J56" i="5"/>
  <c r="I55" i="5"/>
  <c r="J55" i="5"/>
  <c r="I54" i="5"/>
  <c r="J54" i="5"/>
  <c r="I53" i="5"/>
  <c r="J53" i="5"/>
  <c r="I49" i="5" l="1"/>
  <c r="J49" i="5"/>
  <c r="I50" i="5"/>
  <c r="J50" i="5"/>
  <c r="I48" i="5"/>
  <c r="J48" i="5"/>
  <c r="I51" i="5"/>
  <c r="J51" i="5"/>
  <c r="I47" i="5"/>
  <c r="J47" i="5"/>
  <c r="I26" i="5" l="1"/>
  <c r="I27" i="5"/>
  <c r="I94" i="5" l="1"/>
  <c r="J94" i="5"/>
  <c r="I89" i="5"/>
  <c r="J89" i="5"/>
  <c r="I87" i="5"/>
  <c r="J87" i="5"/>
  <c r="I86" i="5"/>
  <c r="J86" i="5"/>
  <c r="I85" i="5"/>
  <c r="J85" i="5"/>
  <c r="I84" i="5"/>
  <c r="J84" i="5"/>
  <c r="I83" i="5"/>
  <c r="J83" i="5"/>
  <c r="I52" i="5" l="1"/>
  <c r="J52" i="5"/>
  <c r="I46" i="5"/>
  <c r="J46" i="5"/>
  <c r="I45" i="5"/>
  <c r="J45" i="5"/>
  <c r="I44" i="5"/>
  <c r="J44" i="5"/>
  <c r="I43" i="5"/>
  <c r="J43" i="5"/>
  <c r="I42" i="5"/>
  <c r="J42" i="5"/>
  <c r="I41" i="5"/>
  <c r="J41" i="5"/>
  <c r="I82" i="5"/>
  <c r="J82" i="5"/>
  <c r="I81" i="5"/>
  <c r="J81" i="5"/>
  <c r="J8" i="5" l="1"/>
  <c r="J26" i="5"/>
  <c r="J27" i="5"/>
  <c r="J28" i="5"/>
  <c r="I8" i="5"/>
  <c r="I28" i="5"/>
  <c r="J6" i="5"/>
  <c r="I6" i="5"/>
  <c r="I7" i="5" l="1"/>
  <c r="J7" i="5"/>
  <c r="F5" i="5"/>
  <c r="I5" i="5"/>
  <c r="F140" i="5" l="1"/>
  <c r="J5" i="5"/>
  <c r="J140" i="5" l="1"/>
</calcChain>
</file>

<file path=xl/sharedStrings.xml><?xml version="1.0" encoding="utf-8"?>
<sst xmlns="http://schemas.openxmlformats.org/spreadsheetml/2006/main" count="969" uniqueCount="163">
  <si>
    <t>Інформація про використання благодійних пожертв від фізичних та юридичних осіб</t>
  </si>
  <si>
    <t>Період</t>
  </si>
  <si>
    <t>Найменування юридичної особи(або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</si>
  <si>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</si>
  <si>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 грошовій формі, тис.грн.</t>
  </si>
  <si>
    <t>Перелік товарів і послуг в натуральнній формі</t>
  </si>
  <si>
    <t>Всього товарів і послуг в натуральній формі</t>
  </si>
  <si>
    <t>Використання закладом охорони здоров'я благодійних пожертв, отриманих у грошовій та натуральній(товари і послуги) формі</t>
  </si>
  <si>
    <t>Сума, тис.грн.</t>
  </si>
  <si>
    <t>Перелік використаних товарів та послуг у натуральній формі</t>
  </si>
  <si>
    <t>Сума, тис. грн.</t>
  </si>
  <si>
    <t>Залишок невикорастаних грошових коштів, товарів та послуг на кінець звітного періоду, тис. грн.</t>
  </si>
  <si>
    <t>Благодійний фонд Здоров'я</t>
  </si>
  <si>
    <t>-</t>
  </si>
  <si>
    <t>В натуральній формі (товари і послуги), тис.грн.</t>
  </si>
  <si>
    <t>Напрямки використання у грошовій формі (стаття витрат)</t>
  </si>
  <si>
    <t>Директор</t>
  </si>
  <si>
    <t>(підпис)</t>
  </si>
  <si>
    <t>Головний бухгалтер</t>
  </si>
  <si>
    <t>Бухгалтер</t>
  </si>
  <si>
    <r>
      <t xml:space="preserve">     </t>
    </r>
    <r>
      <rPr>
        <u/>
        <sz val="12"/>
        <color indexed="8"/>
        <rFont val="Times New Roman"/>
        <family val="1"/>
        <charset val="204"/>
      </rPr>
      <t xml:space="preserve">      Валентина ПОЛУЛЯХ        </t>
    </r>
  </si>
  <si>
    <r>
      <t xml:space="preserve">    </t>
    </r>
    <r>
      <rPr>
        <u/>
        <sz val="12"/>
        <color indexed="8"/>
        <rFont val="Times New Roman"/>
        <family val="1"/>
        <charset val="204"/>
      </rPr>
      <t xml:space="preserve">        Світлана ПАЩЕНКО       </t>
    </r>
    <r>
      <rPr>
        <sz val="12"/>
        <color indexed="8"/>
        <rFont val="Times New Roman"/>
        <family val="1"/>
        <charset val="204"/>
      </rPr>
      <t xml:space="preserve"> </t>
    </r>
  </si>
  <si>
    <r>
      <t xml:space="preserve">      </t>
    </r>
    <r>
      <rPr>
        <u/>
        <sz val="12"/>
        <color indexed="8"/>
        <rFont val="Times New Roman"/>
        <family val="1"/>
        <charset val="204"/>
      </rPr>
      <t xml:space="preserve">     Ірина ЖИЦЬКА                </t>
    </r>
  </si>
  <si>
    <t>ТОВ "Фармасел"</t>
  </si>
  <si>
    <t>Ремонт пральної машини автомат Ariston інв.№ 10480275</t>
  </si>
  <si>
    <r>
      <t xml:space="preserve">КНП" Павлоградська  лікарня інтенсивного лікування" ПМР" </t>
    </r>
    <r>
      <rPr>
        <b/>
        <sz val="14"/>
        <color indexed="8"/>
        <rFont val="Times New Roman"/>
        <family val="1"/>
        <charset val="204"/>
      </rPr>
      <t xml:space="preserve">за ІV квартал </t>
    </r>
    <r>
      <rPr>
        <sz val="14"/>
        <color indexed="8"/>
        <rFont val="Times New Roman"/>
        <family val="1"/>
        <charset val="204"/>
      </rPr>
      <t>2023 року</t>
    </r>
  </si>
  <si>
    <t>жовтень</t>
  </si>
  <si>
    <t>листопад</t>
  </si>
  <si>
    <t>грудень</t>
  </si>
  <si>
    <t>Благодійна допомога від фіз.особи</t>
  </si>
  <si>
    <t>Технічний нагляд на обʼєкті ʼКапітальний ремонт із заміною лікарняного ліфта на 2 зупинки в відділенні гемодіалізу</t>
  </si>
  <si>
    <t xml:space="preserve">Тест на виявлення Тропоніну </t>
  </si>
  <si>
    <t>Набір реагентів д/визначення тиреотропного гормону (ТТГ), 100 тестів</t>
  </si>
  <si>
    <t xml:space="preserve">Антитіла до вірусу гепатиту С, 100 тестів </t>
  </si>
  <si>
    <t xml:space="preserve">Сечова смужка 10 на аналізатор сечі </t>
  </si>
  <si>
    <t xml:space="preserve">Смужки діагностичні на аналізатор сечі </t>
  </si>
  <si>
    <t>Двері металопластикові 940х2000мм</t>
  </si>
  <si>
    <t>Двері металопластикові 970х2000мм</t>
  </si>
  <si>
    <t>Двері металопластикові 1290х2010мм</t>
  </si>
  <si>
    <t>Двері металопластикові 840х2010мм</t>
  </si>
  <si>
    <t>Послуга з оплати за функціональне навчання в сфері цивільного захисту</t>
  </si>
  <si>
    <t>Поточний ремонт машини термозапаювальної PMS Steri Seal інв.№ 10470576</t>
  </si>
  <si>
    <t>Послуги з охорони у листопаді 2023р.</t>
  </si>
  <si>
    <t>Послуги з утилізації рентгенівського випромінювання діагностичного з системи пересувної С-образної рентгенівської RADIUS-9</t>
  </si>
  <si>
    <t>Проектні послуги розміщення блоків системи ИРТ на першому поверсі</t>
  </si>
  <si>
    <t>Послуги по обробленню даних та розміщення їх на сайті у вигляді окремих сторінок Журналу обліку розпоряджень, рішень та приписів від Держлікслужби МОЗ України листопад 2023р.</t>
  </si>
  <si>
    <t>Чайник електричний Edler</t>
  </si>
  <si>
    <t>Чайник електричний Wirenh</t>
  </si>
  <si>
    <t xml:space="preserve">Чайник електричний Smart </t>
  </si>
  <si>
    <t>Пральна машина Siemens вживана</t>
  </si>
  <si>
    <t>Мікрохвильова піч Samsung</t>
  </si>
  <si>
    <t>Диван вживаний</t>
  </si>
  <si>
    <t>Диван мʼякий</t>
  </si>
  <si>
    <t xml:space="preserve">Кондиціонер Ergo </t>
  </si>
  <si>
    <t xml:space="preserve">Крісло офісне </t>
  </si>
  <si>
    <t>Крісло офісне</t>
  </si>
  <si>
    <t>Принтер НР LaserJet Pro MFP M125-M126 PCLmS</t>
  </si>
  <si>
    <t xml:space="preserve">Еметон, р-н д/ін`єкцій 2мг/мл, 4мл (07.2024) </t>
  </si>
  <si>
    <t>Левоцин Н, р-н д/інфузій, 500мг/100мл, флакон по 100мл (08.2024)</t>
  </si>
  <si>
    <t>Експрес-тест/ВІЛ-1.2.0/Швидка відповідь</t>
  </si>
  <si>
    <t xml:space="preserve">Експрес-тест для одночасного виявлення антитіл до ВІЛ-1 та ВІЛ-2 № 25 </t>
  </si>
  <si>
    <t>БО "БТ "МЕРЕЖА 100% ЖИТТЯ ДНІПРО"</t>
  </si>
  <si>
    <t>Брошюра (методичка) `ВІЛ-інфекція` навчальний курс для середніх медичних працівників</t>
  </si>
  <si>
    <t>Папка-сигрегатор `Універсальний довідник для лікарів` з металевим механізмом</t>
  </si>
  <si>
    <t>Плакат `Рекомендовано тест на ВІЛ-ознаки та симптоми`</t>
  </si>
  <si>
    <t>Плакат `Чи проходили тест на ВІЛ за останні 6 місяців?`</t>
  </si>
  <si>
    <t>Плакат `Календар здорової людини`</t>
  </si>
  <si>
    <t>Плакат `Як захиститись від гепатиту`</t>
  </si>
  <si>
    <t>Діагностичний моноклональний реагент анти-B</t>
  </si>
  <si>
    <t>Тест для виявлення прихованої крові в калі</t>
  </si>
  <si>
    <t>Фекальний паразитологічний концентратор</t>
  </si>
  <si>
    <t xml:space="preserve">Біотікал Клостридія Токсин А+В(25 швидких тестів з флаконом для калу +ПК) (30.04.2025) </t>
  </si>
  <si>
    <t>Діагностичний моноклональний реагент анти-A |</t>
  </si>
  <si>
    <t xml:space="preserve">Діагностичний моноклональний реагент анти-B </t>
  </si>
  <si>
    <t xml:space="preserve">Дренаж Типу `Редон`Fr 18 </t>
  </si>
  <si>
    <t xml:space="preserve">Зонд інтубаційний для дренування тонкого кишківника </t>
  </si>
  <si>
    <t xml:space="preserve">Димексид р-н нашкірний 100мл </t>
  </si>
  <si>
    <t xml:space="preserve">Кришка під кримпер 20мм </t>
  </si>
  <si>
    <t>Послуги з технічного огляду та випробувань (проведення радіаційних вимірювань для контролю  дозоформувальних параметрів рентгенодіагностичних медичних апаратів у кількості однієї одиниці</t>
  </si>
  <si>
    <t>Послуги по обробленню даних та розміщення їх на сайті у вигляді окремих сторінок Журналу обліку розпоряджень, рішень та приписів від Держлікслужби МОЗ України вересень 2023р.</t>
  </si>
  <si>
    <t>Проведення гігієнічного навчання громадян, професійна чи інша діяльність яких пов'язана з небезпепчними факторами, обслуговуванням населення, в групі до 5 слухачів</t>
  </si>
  <si>
    <t>Послуги охорони за жовтень 2023р.</t>
  </si>
  <si>
    <t xml:space="preserve">Діагностика аналізатора </t>
  </si>
  <si>
    <t>Послуги по обробленню даних та розміщення їх на сайті у вигляді окремих сторінок Журналу обліку розпоряджень, рішень та приписів від Держлікслужби МОЗ України жовтень 2023р.</t>
  </si>
  <si>
    <t>Послуги з обслуговування устаткування</t>
  </si>
  <si>
    <t>Дозиметр термолюмінісцентний ДТУ-01</t>
  </si>
  <si>
    <t>БФ "Спілка мертвих юристів"</t>
  </si>
  <si>
    <t>Безпечний троакар з магнітним клапаном, 5х95мм</t>
  </si>
  <si>
    <t>Ендокліпатор для полімерних кліпс LAPOMED, розмір XL</t>
  </si>
  <si>
    <t>Безпечний троакар з магнітним клапаном, 10х95мм</t>
  </si>
  <si>
    <t>Титанові кліпси LAPOMED, малі</t>
  </si>
  <si>
    <t xml:space="preserve">Замінна касета для одноразового лінійного ріжучого зшиваючого апарату LAPOMED </t>
  </si>
  <si>
    <t>Одноразовий лінійній ріжучий зшиваючий апарат LAPOMED</t>
  </si>
  <si>
    <t>Силіконовий клапан для троакару, 10мм</t>
  </si>
  <si>
    <t>Полімерні кліпси LAPOMED, розмір XL, 6шт у картриджі</t>
  </si>
  <si>
    <t>Клавіатура к/в</t>
  </si>
  <si>
    <t>Колонки до компʼютера</t>
  </si>
  <si>
    <t>Маніпулятор к/в</t>
  </si>
  <si>
    <t>Монітор LG к/в</t>
  </si>
  <si>
    <t>Системний блок к/в</t>
  </si>
  <si>
    <t>Кондиціонер NORDIS спліт система NDI-A09TC2</t>
  </si>
  <si>
    <t>Кондиціонер NORDIS спліт система YAP1F6</t>
  </si>
  <si>
    <t>Кондиціонер TCL спліт система ТАС-12СHSD/XAB1IN</t>
  </si>
  <si>
    <t>Диван к/в</t>
  </si>
  <si>
    <t xml:space="preserve">Двері рентгенозахисні ТУ У 20.6-32762715-001: 2019 (2080*1200мм) Pb=1.3мм)R </t>
  </si>
  <si>
    <t>Двері рентгенозахисні ТУ У 20.6-32762715-001: 2019 (2070*950мм) Pb=1.1мм)L</t>
  </si>
  <si>
    <t>Двері рентгенозахисні ТУ У 20.6-32762715-001: 2019 (2170*1300мм) Pb=2.1мм)R&amp;L</t>
  </si>
  <si>
    <t>Тест на виявлення Тропоніну</t>
  </si>
  <si>
    <t xml:space="preserve">Діагностичний моноклональний реагент анти-A </t>
  </si>
  <si>
    <t>Послуга з навчання Правил охорони праці під час експлуатації електроустановок споживачів та Правил технічної експлуатації елнктроустановок споживачів</t>
  </si>
  <si>
    <t>Послуга з навчання Правил будови і безпечної експлуатації ліфтів</t>
  </si>
  <si>
    <t>Послуга з навчання "Підвищення кваліфікації робітників з професії ліфтер</t>
  </si>
  <si>
    <t>Послуги з охорони у грудні 2023р.</t>
  </si>
  <si>
    <t xml:space="preserve">Послуга з обробленню даних та розміщенню їх на сайті у вигляді окремих сторінок журналу обліку розміщення, рішень та приписів від Держслужби МОЗ України грудень 2023 року </t>
  </si>
  <si>
    <t>Ремонт автомобіля Peugeot Boxer АЕ 4076 ТО</t>
  </si>
  <si>
    <t>Технічне обслуговування ліфта реєстр.№ 47597 зав.номер 2023/630 MR/SNL 1000/630 та технічне обслуговування ліфта реєстр.№ 47087 зав.номер 202300000000069 ONA YMR</t>
  </si>
  <si>
    <t>Плата за надання інших адміністративних послуг (за одержання сертифікату)</t>
  </si>
  <si>
    <t>Дзеркало</t>
  </si>
  <si>
    <t>Драбина</t>
  </si>
  <si>
    <t>Штори рулонні</t>
  </si>
  <si>
    <t>Дозатор для рідкого мила</t>
  </si>
  <si>
    <t>Тримач паперових рушників</t>
  </si>
  <si>
    <t>Диспенсер туалетного паперу</t>
  </si>
  <si>
    <t>Туалетний комплект `Йорш` люкс</t>
  </si>
  <si>
    <t>Комплект для прибирання (совок + щітка)</t>
  </si>
  <si>
    <t>Дозатор для антисептика</t>
  </si>
  <si>
    <t>Неостигміну метилсульфат 0,5 мг/мл ін`єкції 1 мл ампула (12.2024)  амп.</t>
  </si>
  <si>
    <t xml:space="preserve">Амоксицилін 500мг + клавуланова кислота 125 мг, вкриті оболонкою (04.2024) </t>
  </si>
  <si>
    <t>Кислота ацетилсаліцилова 75 мг гастрорезистентна 56 табл (01.2025)</t>
  </si>
  <si>
    <t>Набір для інфузій з повітропроводом 21G, 100 шт (09.2026)</t>
  </si>
  <si>
    <t>Компрес марлевий 23г/м2 12шт 10смх10см 100шт (05.2025)</t>
  </si>
  <si>
    <t>Мішок, ПП, біологічно небезпечні матеріали, розмір 60х80см, 50л, товщина 50мкм, жовтий, автоклавований, з білим індикатором</t>
  </si>
  <si>
    <t>Компрес опіковий 10х10см, стерильний (Burnshield) (01.2027)</t>
  </si>
  <si>
    <t>Повітропровід назофарингеальний, візерунок Вендла, б/латексу, розмір 30 (внутрішній діаметр 7мм, зовнішній діаметр 10мм) стерильний, одноразовий (Teleflex 18S420-000300) (02.2027)</t>
  </si>
  <si>
    <t>Контрольні смужки стерилізації, 121-134`С, клас І, 94х1В мм (Bastos Viegas 4S1-001) (04.2026)</t>
  </si>
  <si>
    <t>Повідон йод 10% розчин для місцевого застосування 200мл флакон (12.2024)</t>
  </si>
  <si>
    <t>Рукавички хірургічні латексні р.8,5 н/пудрені стерильні одноразова пара (02.2027)</t>
  </si>
  <si>
    <t>Ізосорбіду динітрату 5мг сублінгвальних/оромукозальних таблеток (Isorem sublingual) (05.2027)</t>
  </si>
  <si>
    <t>Маска киснева без небулайзера для дорослих )08.2026)</t>
  </si>
  <si>
    <t>Хірургічна стрічка Clinipore 2,5смх9,1м рулон (02.2025)</t>
  </si>
  <si>
    <t>Шовний матеріал Alcalactine 3/0  26мм  1/2  з конічним вістром 90  12  (04.2025)</t>
  </si>
  <si>
    <t>Шприц, наконечник катетера, 3 частини, 50/60 мл, стерильний, одноразовий (05.2027)</t>
  </si>
  <si>
    <t>Шприц підшкірний Luer 20мл  3 частини стерильний одноразовий (11.2025)</t>
  </si>
  <si>
    <t>Мішок для сечі, 2л, градуювання: 100мл, ПВХ, з нижнім виходом і тяговим клапаном, трубка 90см з універсальним РР-з`єднувачем і захисним ковпачком для з`єднання з катетером, люверси для підвішування, стерильний (10.2025)</t>
  </si>
  <si>
    <t>Катетер сечовий балонний Фолея СН08, 3мл, 2-сторонній, 30см, силіконізований латекс, стерильний, одноразовий (02.04.2027)</t>
  </si>
  <si>
    <t>Азитроміцину 500мг  №3 табл у блістері (12.2024)</t>
  </si>
  <si>
    <t>Азитроміцину по 250мг  №6 табл у блістері (12.2024)</t>
  </si>
  <si>
    <t>Бупівакаїну НС1  0,5% розчин для ін`єкцій 20мл ампула (08.2024)</t>
  </si>
  <si>
    <t>Метронідазол 5мг/мл, 100мл ін`єкційно 1 флакон (02.2025)</t>
  </si>
  <si>
    <t>Рукавички хірургічні латексні р.6,5 н/припудрені стерильні одноразові (50шт/уп) (06.2027)</t>
  </si>
  <si>
    <t>Рукавички хірургічні латексні р.7,5 н/припудрені стерильні одноразові (50шт/уп) (07.2027)</t>
  </si>
  <si>
    <t>Шприц 5мл, 2 частини, Люер, ексцентрик, стерильний, одноразовий (06.2027)</t>
  </si>
  <si>
    <t>Сульфадіазину срібла 1% крем, 500г банка (01.2025)</t>
  </si>
  <si>
    <t>БО "БФ "Дніпровські серця"</t>
  </si>
  <si>
    <t>Портативний ультразвуковий апарат Butterfly IQ</t>
  </si>
  <si>
    <t>Голкотримач CRILE-WOOD 15см</t>
  </si>
  <si>
    <t>Ножиці зігнуті 14см</t>
  </si>
  <si>
    <t>Пінцет для перевʼязки 1х2 зуб 14,5см</t>
  </si>
  <si>
    <t>Пінцет для перевʼязки без зубців 14,5см</t>
  </si>
  <si>
    <t>Розширювач 15см 3 леза (трахея ЛАБОРДА)</t>
  </si>
  <si>
    <t>Ручка скальпеля № 4</t>
  </si>
  <si>
    <t>Щипці KELLY вигнуті 14см</t>
  </si>
  <si>
    <t>Щипці ROCHESTER-PEAN прямі 14см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</si>
</sst>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\ ##0.00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0" applyFill="0" applyProtection="0"/>
    <xf numFmtId="0" fontId="11" fillId="0" borderId="0" applyFill="0" applyProtection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6" fillId="0" borderId="1" xfId="0" quotePrefix="1" applyFont="1" applyFill="1" applyBorder="1" applyAlignment="1">
      <alignment vertical="center" wrapText="1"/>
    </xf>
    <xf numFmtId="0" fontId="4" fillId="0" borderId="8" xfId="0" applyFont="1" applyBorder="1"/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/>
    <xf numFmtId="4" fontId="4" fillId="2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 applyProtection="1">
      <alignment vertical="center" wrapText="1"/>
    </xf>
    <xf numFmtId="0" fontId="13" fillId="2" borderId="9" xfId="0" applyFont="1" applyFill="1" applyBorder="1" applyAlignment="1" applyProtection="1">
      <alignment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4" fontId="4" fillId="2" borderId="0" xfId="0" applyNumberFormat="1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3" fillId="0" borderId="9" xfId="0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9"/>
  <sheetViews>
    <sheetView tabSelected="1" view="pageBreakPreview" zoomScale="75" zoomScaleNormal="75" zoomScaleSheetLayoutView="75" workbookViewId="0">
      <selection activeCell="C6" sqref="C6"/>
    </sheetView>
  </sheetViews>
  <sheetFormatPr defaultRowHeight="25.5" customHeight="1" x14ac:dyDescent="0.25"/>
  <cols>
    <col min="1" max="1" width="11.5703125" style="1" customWidth="1"/>
    <col min="2" max="2" width="20.5703125" style="1" customWidth="1"/>
    <col min="3" max="3" width="11.42578125" style="1" customWidth="1"/>
    <col min="4" max="4" width="15.7109375" style="14" customWidth="1"/>
    <col min="5" max="5" width="61" style="21" customWidth="1"/>
    <col min="6" max="6" width="16.7109375" style="1" customWidth="1"/>
    <col min="7" max="7" width="15.5703125" style="1" customWidth="1"/>
    <col min="8" max="8" width="11.5703125" style="1" customWidth="1"/>
    <col min="9" max="9" width="62.140625" style="1" customWidth="1"/>
    <col min="10" max="10" width="14.5703125" style="1" customWidth="1"/>
    <col min="11" max="11" width="17.7109375" style="1" customWidth="1"/>
    <col min="12" max="16384" width="9.140625" style="1"/>
  </cols>
  <sheetData>
    <row r="1" spans="1:20" ht="25.5" customHeigh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"/>
      <c r="M1" s="2"/>
      <c r="N1" s="2"/>
      <c r="O1" s="2"/>
      <c r="P1" s="2"/>
      <c r="Q1" s="2"/>
      <c r="R1" s="2"/>
      <c r="S1" s="2"/>
      <c r="T1" s="2"/>
    </row>
    <row r="2" spans="1:20" ht="25.5" customHeight="1" x14ac:dyDescent="0.3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"/>
      <c r="M2" s="2"/>
      <c r="N2" s="2"/>
      <c r="O2" s="2"/>
      <c r="P2" s="2"/>
      <c r="Q2" s="2"/>
      <c r="R2" s="2"/>
      <c r="S2" s="2"/>
      <c r="T2" s="2"/>
    </row>
    <row r="3" spans="1:20" ht="39.75" customHeight="1" x14ac:dyDescent="0.25">
      <c r="A3" s="30" t="s">
        <v>1</v>
      </c>
      <c r="B3" s="26" t="s">
        <v>2</v>
      </c>
      <c r="C3" s="32" t="s">
        <v>3</v>
      </c>
      <c r="D3" s="33"/>
      <c r="E3" s="34"/>
      <c r="F3" s="26" t="s">
        <v>6</v>
      </c>
      <c r="G3" s="32" t="s">
        <v>7</v>
      </c>
      <c r="H3" s="33"/>
      <c r="I3" s="33"/>
      <c r="J3" s="34"/>
      <c r="K3" s="26" t="s">
        <v>11</v>
      </c>
    </row>
    <row r="4" spans="1:20" ht="95.25" customHeight="1" x14ac:dyDescent="0.25">
      <c r="A4" s="31"/>
      <c r="B4" s="27"/>
      <c r="C4" s="3" t="s">
        <v>4</v>
      </c>
      <c r="D4" s="12" t="s">
        <v>14</v>
      </c>
      <c r="E4" s="15" t="s">
        <v>5</v>
      </c>
      <c r="F4" s="27"/>
      <c r="G4" s="3" t="s">
        <v>15</v>
      </c>
      <c r="H4" s="3" t="s">
        <v>8</v>
      </c>
      <c r="I4" s="3" t="s">
        <v>9</v>
      </c>
      <c r="J4" s="3" t="s">
        <v>10</v>
      </c>
      <c r="K4" s="27"/>
    </row>
    <row r="5" spans="1:20" ht="47.25" customHeight="1" x14ac:dyDescent="0.25">
      <c r="A5" s="5" t="s">
        <v>26</v>
      </c>
      <c r="B5" s="4" t="s">
        <v>12</v>
      </c>
      <c r="C5" s="5" t="s">
        <v>13</v>
      </c>
      <c r="D5" s="22">
        <v>1.55</v>
      </c>
      <c r="E5" s="17" t="s">
        <v>69</v>
      </c>
      <c r="F5" s="10">
        <f>SUM(D5)</f>
        <v>1.55</v>
      </c>
      <c r="G5" s="5" t="s">
        <v>13</v>
      </c>
      <c r="H5" s="5" t="s">
        <v>13</v>
      </c>
      <c r="I5" s="6" t="str">
        <f t="shared" ref="I5:I28" si="0">E5</f>
        <v>Тест для виявлення прихованої крові в калі</v>
      </c>
      <c r="J5" s="10">
        <f t="shared" ref="J5:J29" si="1">F5</f>
        <v>1.55</v>
      </c>
      <c r="K5" s="5" t="s">
        <v>13</v>
      </c>
    </row>
    <row r="6" spans="1:20" ht="31.5" x14ac:dyDescent="0.25">
      <c r="A6" s="5" t="s">
        <v>26</v>
      </c>
      <c r="B6" s="4" t="s">
        <v>12</v>
      </c>
      <c r="C6" s="5" t="s">
        <v>13</v>
      </c>
      <c r="D6" s="22">
        <v>3.45</v>
      </c>
      <c r="E6" s="17" t="s">
        <v>70</v>
      </c>
      <c r="F6" s="10">
        <f t="shared" ref="F6:F40" si="2">SUM(D6)</f>
        <v>3.45</v>
      </c>
      <c r="G6" s="5" t="s">
        <v>13</v>
      </c>
      <c r="H6" s="5" t="s">
        <v>13</v>
      </c>
      <c r="I6" s="6" t="str">
        <f t="shared" ref="I6" si="3">E6</f>
        <v>Фекальний паразитологічний концентратор</v>
      </c>
      <c r="J6" s="10">
        <f t="shared" ref="J6" si="4">F6</f>
        <v>3.45</v>
      </c>
      <c r="K6" s="5" t="s">
        <v>13</v>
      </c>
    </row>
    <row r="7" spans="1:20" ht="31.5" x14ac:dyDescent="0.25">
      <c r="A7" s="5" t="s">
        <v>26</v>
      </c>
      <c r="B7" s="4" t="s">
        <v>12</v>
      </c>
      <c r="C7" s="5" t="s">
        <v>13</v>
      </c>
      <c r="D7" s="22">
        <v>10.3</v>
      </c>
      <c r="E7" s="17" t="s">
        <v>71</v>
      </c>
      <c r="F7" s="10">
        <f t="shared" si="2"/>
        <v>10.3</v>
      </c>
      <c r="G7" s="5" t="s">
        <v>13</v>
      </c>
      <c r="H7" s="5" t="s">
        <v>13</v>
      </c>
      <c r="I7" s="6" t="str">
        <f t="shared" si="0"/>
        <v xml:space="preserve">Біотікал Клостридія Токсин А+В(25 швидких тестів з флаконом для калу +ПК) (30.04.2025) </v>
      </c>
      <c r="J7" s="10">
        <f t="shared" si="1"/>
        <v>10.3</v>
      </c>
      <c r="K7" s="5" t="s">
        <v>13</v>
      </c>
    </row>
    <row r="8" spans="1:20" ht="31.5" x14ac:dyDescent="0.25">
      <c r="A8" s="5" t="s">
        <v>26</v>
      </c>
      <c r="B8" s="4" t="s">
        <v>12</v>
      </c>
      <c r="C8" s="5" t="s">
        <v>13</v>
      </c>
      <c r="D8" s="22">
        <v>0.98</v>
      </c>
      <c r="E8" s="38" t="s">
        <v>72</v>
      </c>
      <c r="F8" s="10">
        <f t="shared" si="2"/>
        <v>0.98</v>
      </c>
      <c r="G8" s="5" t="s">
        <v>13</v>
      </c>
      <c r="H8" s="5" t="s">
        <v>13</v>
      </c>
      <c r="I8" s="6" t="str">
        <f t="shared" si="0"/>
        <v>Діагностичний моноклональний реагент анти-A |</v>
      </c>
      <c r="J8" s="10">
        <f t="shared" si="1"/>
        <v>0.98</v>
      </c>
      <c r="K8" s="5" t="s">
        <v>13</v>
      </c>
    </row>
    <row r="9" spans="1:20" ht="31.5" x14ac:dyDescent="0.25">
      <c r="A9" s="5" t="s">
        <v>26</v>
      </c>
      <c r="B9" s="4" t="s">
        <v>12</v>
      </c>
      <c r="C9" s="5" t="s">
        <v>13</v>
      </c>
      <c r="D9" s="22">
        <v>0.98</v>
      </c>
      <c r="E9" s="38" t="s">
        <v>73</v>
      </c>
      <c r="F9" s="10">
        <f t="shared" si="2"/>
        <v>0.98</v>
      </c>
      <c r="G9" s="5" t="s">
        <v>13</v>
      </c>
      <c r="H9" s="5" t="s">
        <v>13</v>
      </c>
      <c r="I9" s="6" t="str">
        <f t="shared" si="0"/>
        <v xml:space="preserve">Діагностичний моноклональний реагент анти-B </v>
      </c>
      <c r="J9" s="10">
        <f t="shared" si="1"/>
        <v>0.98</v>
      </c>
      <c r="K9" s="5" t="s">
        <v>13</v>
      </c>
    </row>
    <row r="10" spans="1:20" ht="31.5" x14ac:dyDescent="0.25">
      <c r="A10" s="5" t="s">
        <v>26</v>
      </c>
      <c r="B10" s="4" t="s">
        <v>12</v>
      </c>
      <c r="C10" s="5" t="s">
        <v>13</v>
      </c>
      <c r="D10" s="22">
        <v>4.3600000000000003</v>
      </c>
      <c r="E10" s="38" t="s">
        <v>74</v>
      </c>
      <c r="F10" s="10">
        <f t="shared" si="2"/>
        <v>4.3600000000000003</v>
      </c>
      <c r="G10" s="5" t="s">
        <v>13</v>
      </c>
      <c r="H10" s="5" t="s">
        <v>13</v>
      </c>
      <c r="I10" s="6" t="str">
        <f t="shared" si="0"/>
        <v xml:space="preserve">Дренаж Типу `Редон`Fr 18 </v>
      </c>
      <c r="J10" s="10">
        <f t="shared" si="1"/>
        <v>4.3600000000000003</v>
      </c>
      <c r="K10" s="5" t="s">
        <v>13</v>
      </c>
    </row>
    <row r="11" spans="1:20" ht="31.5" x14ac:dyDescent="0.25">
      <c r="A11" s="5" t="s">
        <v>26</v>
      </c>
      <c r="B11" s="4" t="s">
        <v>12</v>
      </c>
      <c r="C11" s="5" t="s">
        <v>13</v>
      </c>
      <c r="D11" s="22">
        <v>2.64</v>
      </c>
      <c r="E11" s="18" t="s">
        <v>75</v>
      </c>
      <c r="F11" s="10">
        <f t="shared" ref="F11:F14" si="5">SUM(D11)</f>
        <v>2.64</v>
      </c>
      <c r="G11" s="5" t="s">
        <v>13</v>
      </c>
      <c r="H11" s="5" t="s">
        <v>13</v>
      </c>
      <c r="I11" s="6" t="str">
        <f t="shared" ref="I11:I14" si="6">E11</f>
        <v xml:space="preserve">Зонд інтубаційний для дренування тонкого кишківника </v>
      </c>
      <c r="J11" s="10">
        <f t="shared" ref="J11:J14" si="7">F11</f>
        <v>2.64</v>
      </c>
      <c r="K11" s="5" t="s">
        <v>13</v>
      </c>
    </row>
    <row r="12" spans="1:20" ht="31.5" x14ac:dyDescent="0.25">
      <c r="A12" s="5" t="s">
        <v>26</v>
      </c>
      <c r="B12" s="4" t="s">
        <v>12</v>
      </c>
      <c r="C12" s="5" t="s">
        <v>13</v>
      </c>
      <c r="D12" s="22">
        <v>2.5920000000000001</v>
      </c>
      <c r="E12" s="38" t="s">
        <v>76</v>
      </c>
      <c r="F12" s="10">
        <f t="shared" si="5"/>
        <v>2.5920000000000001</v>
      </c>
      <c r="G12" s="5" t="s">
        <v>13</v>
      </c>
      <c r="H12" s="5" t="s">
        <v>13</v>
      </c>
      <c r="I12" s="6" t="str">
        <f t="shared" si="6"/>
        <v xml:space="preserve">Димексид р-н нашкірний 100мл </v>
      </c>
      <c r="J12" s="10">
        <f t="shared" si="7"/>
        <v>2.5920000000000001</v>
      </c>
      <c r="K12" s="5" t="s">
        <v>13</v>
      </c>
    </row>
    <row r="13" spans="1:20" ht="31.5" x14ac:dyDescent="0.25">
      <c r="A13" s="5" t="s">
        <v>26</v>
      </c>
      <c r="B13" s="4" t="s">
        <v>12</v>
      </c>
      <c r="C13" s="5" t="s">
        <v>13</v>
      </c>
      <c r="D13" s="22">
        <v>7.5</v>
      </c>
      <c r="E13" s="38" t="s">
        <v>77</v>
      </c>
      <c r="F13" s="10">
        <f t="shared" si="5"/>
        <v>7.5</v>
      </c>
      <c r="G13" s="5" t="s">
        <v>13</v>
      </c>
      <c r="H13" s="5" t="s">
        <v>13</v>
      </c>
      <c r="I13" s="6" t="str">
        <f t="shared" si="6"/>
        <v xml:space="preserve">Кришка під кримпер 20мм </v>
      </c>
      <c r="J13" s="10">
        <f t="shared" si="7"/>
        <v>7.5</v>
      </c>
      <c r="K13" s="5" t="s">
        <v>13</v>
      </c>
    </row>
    <row r="14" spans="1:20" ht="63" x14ac:dyDescent="0.25">
      <c r="A14" s="5" t="s">
        <v>26</v>
      </c>
      <c r="B14" s="4" t="s">
        <v>12</v>
      </c>
      <c r="C14" s="5" t="s">
        <v>13</v>
      </c>
      <c r="D14" s="22">
        <v>2.4</v>
      </c>
      <c r="E14" s="38" t="s">
        <v>78</v>
      </c>
      <c r="F14" s="10">
        <f t="shared" si="5"/>
        <v>2.4</v>
      </c>
      <c r="G14" s="5" t="s">
        <v>13</v>
      </c>
      <c r="H14" s="5" t="s">
        <v>13</v>
      </c>
      <c r="I14" s="6" t="str">
        <f t="shared" si="6"/>
        <v>Послуги з технічного огляду та випробувань (проведення радіаційних вимірювань для контролю  дозоформувальних параметрів рентгенодіагностичних медичних апаратів у кількості однієї одиниці</v>
      </c>
      <c r="J14" s="10">
        <f t="shared" si="7"/>
        <v>2.4</v>
      </c>
      <c r="K14" s="5" t="s">
        <v>13</v>
      </c>
    </row>
    <row r="15" spans="1:20" ht="63" x14ac:dyDescent="0.25">
      <c r="A15" s="5" t="s">
        <v>26</v>
      </c>
      <c r="B15" s="4" t="s">
        <v>12</v>
      </c>
      <c r="C15" s="5" t="s">
        <v>13</v>
      </c>
      <c r="D15" s="22">
        <v>0.3</v>
      </c>
      <c r="E15" s="38" t="s">
        <v>79</v>
      </c>
      <c r="F15" s="10">
        <f t="shared" si="2"/>
        <v>0.3</v>
      </c>
      <c r="G15" s="5" t="s">
        <v>13</v>
      </c>
      <c r="H15" s="5" t="s">
        <v>13</v>
      </c>
      <c r="I15" s="6" t="str">
        <f t="shared" si="0"/>
        <v>Послуги по обробленню даних та розміщення їх на сайті у вигляді окремих сторінок Журналу обліку розпоряджень, рішень та приписів від Держлікслужби МОЗ України вересень 2023р.</v>
      </c>
      <c r="J15" s="10">
        <f t="shared" si="1"/>
        <v>0.3</v>
      </c>
      <c r="K15" s="5" t="s">
        <v>13</v>
      </c>
    </row>
    <row r="16" spans="1:20" ht="47.25" x14ac:dyDescent="0.25">
      <c r="A16" s="5" t="s">
        <v>26</v>
      </c>
      <c r="B16" s="4" t="s">
        <v>12</v>
      </c>
      <c r="C16" s="5" t="s">
        <v>13</v>
      </c>
      <c r="D16" s="22">
        <v>0.13800000000000001</v>
      </c>
      <c r="E16" s="38" t="s">
        <v>80</v>
      </c>
      <c r="F16" s="10">
        <f t="shared" ref="F16" si="8">SUM(D16)</f>
        <v>0.13800000000000001</v>
      </c>
      <c r="G16" s="5" t="s">
        <v>13</v>
      </c>
      <c r="H16" s="5" t="s">
        <v>13</v>
      </c>
      <c r="I16" s="6" t="str">
        <f t="shared" ref="I16" si="9">E16</f>
        <v>Проведення гігієнічного навчання громадян, професійна чи інша діяльність яких пов'язана з небезпепчними факторами, обслуговуванням населення, в групі до 5 слухачів</v>
      </c>
      <c r="J16" s="10">
        <f t="shared" ref="J16" si="10">F16</f>
        <v>0.13800000000000001</v>
      </c>
      <c r="K16" s="5" t="s">
        <v>13</v>
      </c>
    </row>
    <row r="17" spans="1:11" ht="47.25" customHeight="1" x14ac:dyDescent="0.25">
      <c r="A17" s="5" t="s">
        <v>26</v>
      </c>
      <c r="B17" s="4" t="s">
        <v>12</v>
      </c>
      <c r="C17" s="5" t="s">
        <v>13</v>
      </c>
      <c r="D17" s="22">
        <v>2.09667</v>
      </c>
      <c r="E17" s="18" t="s">
        <v>81</v>
      </c>
      <c r="F17" s="10">
        <f t="shared" ref="F17:F24" si="11">SUM(D17)</f>
        <v>2.09667</v>
      </c>
      <c r="G17" s="5" t="s">
        <v>13</v>
      </c>
      <c r="H17" s="5" t="s">
        <v>13</v>
      </c>
      <c r="I17" s="6" t="str">
        <f t="shared" ref="I17:I24" si="12">E17</f>
        <v>Послуги охорони за жовтень 2023р.</v>
      </c>
      <c r="J17" s="10">
        <f t="shared" ref="J17:J24" si="13">F17</f>
        <v>2.09667</v>
      </c>
      <c r="K17" s="5" t="s">
        <v>13</v>
      </c>
    </row>
    <row r="18" spans="1:11" ht="31.5" x14ac:dyDescent="0.25">
      <c r="A18" s="5" t="s">
        <v>26</v>
      </c>
      <c r="B18" s="4" t="s">
        <v>12</v>
      </c>
      <c r="C18" s="5" t="s">
        <v>13</v>
      </c>
      <c r="D18" s="22">
        <v>4.4988000000000001</v>
      </c>
      <c r="E18" s="18" t="s">
        <v>82</v>
      </c>
      <c r="F18" s="10">
        <f t="shared" si="11"/>
        <v>4.4988000000000001</v>
      </c>
      <c r="G18" s="5" t="s">
        <v>13</v>
      </c>
      <c r="H18" s="5" t="s">
        <v>13</v>
      </c>
      <c r="I18" s="6" t="str">
        <f t="shared" si="12"/>
        <v xml:space="preserve">Діагностика аналізатора </v>
      </c>
      <c r="J18" s="10">
        <f t="shared" si="13"/>
        <v>4.4988000000000001</v>
      </c>
      <c r="K18" s="5" t="s">
        <v>13</v>
      </c>
    </row>
    <row r="19" spans="1:11" ht="63" x14ac:dyDescent="0.25">
      <c r="A19" s="5" t="s">
        <v>26</v>
      </c>
      <c r="B19" s="4" t="s">
        <v>12</v>
      </c>
      <c r="C19" s="5" t="s">
        <v>13</v>
      </c>
      <c r="D19" s="22">
        <v>0.3</v>
      </c>
      <c r="E19" s="18" t="s">
        <v>83</v>
      </c>
      <c r="F19" s="10">
        <f t="shared" si="11"/>
        <v>0.3</v>
      </c>
      <c r="G19" s="5" t="s">
        <v>13</v>
      </c>
      <c r="H19" s="5" t="s">
        <v>13</v>
      </c>
      <c r="I19" s="6" t="str">
        <f t="shared" si="12"/>
        <v>Послуги по обробленню даних та розміщення їх на сайті у вигляді окремих сторінок Журналу обліку розпоряджень, рішень та приписів від Держлікслужби МОЗ України жовтень 2023р.</v>
      </c>
      <c r="J19" s="10">
        <f t="shared" si="13"/>
        <v>0.3</v>
      </c>
      <c r="K19" s="5" t="s">
        <v>13</v>
      </c>
    </row>
    <row r="20" spans="1:11" ht="31.5" x14ac:dyDescent="0.25">
      <c r="A20" s="5" t="s">
        <v>26</v>
      </c>
      <c r="B20" s="4" t="s">
        <v>12</v>
      </c>
      <c r="C20" s="5" t="s">
        <v>13</v>
      </c>
      <c r="D20" s="22">
        <v>9.36</v>
      </c>
      <c r="E20" s="18" t="s">
        <v>84</v>
      </c>
      <c r="F20" s="10">
        <f t="shared" ref="F20:F21" si="14">SUM(D20)</f>
        <v>9.36</v>
      </c>
      <c r="G20" s="5" t="s">
        <v>13</v>
      </c>
      <c r="H20" s="5" t="s">
        <v>13</v>
      </c>
      <c r="I20" s="6" t="str">
        <f t="shared" ref="I20:I21" si="15">E20</f>
        <v>Послуги з обслуговування устаткування</v>
      </c>
      <c r="J20" s="10">
        <f t="shared" ref="J20:J21" si="16">F20</f>
        <v>9.36</v>
      </c>
      <c r="K20" s="5" t="s">
        <v>13</v>
      </c>
    </row>
    <row r="21" spans="1:11" ht="31.5" x14ac:dyDescent="0.25">
      <c r="A21" s="5" t="s">
        <v>26</v>
      </c>
      <c r="B21" s="4" t="s">
        <v>12</v>
      </c>
      <c r="C21" s="5" t="s">
        <v>13</v>
      </c>
      <c r="D21" s="22">
        <v>20.9</v>
      </c>
      <c r="E21" s="18" t="s">
        <v>85</v>
      </c>
      <c r="F21" s="10">
        <f t="shared" si="14"/>
        <v>20.9</v>
      </c>
      <c r="G21" s="5" t="s">
        <v>13</v>
      </c>
      <c r="H21" s="5" t="s">
        <v>13</v>
      </c>
      <c r="I21" s="6" t="str">
        <f t="shared" si="15"/>
        <v>Дозиметр термолюмінісцентний ДТУ-01</v>
      </c>
      <c r="J21" s="10">
        <f t="shared" si="16"/>
        <v>20.9</v>
      </c>
      <c r="K21" s="5" t="s">
        <v>13</v>
      </c>
    </row>
    <row r="22" spans="1:11" ht="31.5" x14ac:dyDescent="0.25">
      <c r="A22" s="5" t="s">
        <v>26</v>
      </c>
      <c r="B22" s="4" t="s">
        <v>86</v>
      </c>
      <c r="C22" s="5" t="s">
        <v>13</v>
      </c>
      <c r="D22" s="22">
        <v>14.571999999999999</v>
      </c>
      <c r="E22" s="18" t="s">
        <v>87</v>
      </c>
      <c r="F22" s="10">
        <f t="shared" ref="F22:F23" si="17">SUM(D22)</f>
        <v>14.571999999999999</v>
      </c>
      <c r="G22" s="5" t="s">
        <v>13</v>
      </c>
      <c r="H22" s="5" t="s">
        <v>13</v>
      </c>
      <c r="I22" s="6" t="str">
        <f t="shared" ref="I22:I23" si="18">E22</f>
        <v>Безпечний троакар з магнітним клапаном, 5х95мм</v>
      </c>
      <c r="J22" s="10">
        <f t="shared" ref="J22:J23" si="19">F22</f>
        <v>14.571999999999999</v>
      </c>
      <c r="K22" s="5" t="s">
        <v>13</v>
      </c>
    </row>
    <row r="23" spans="1:11" ht="31.5" x14ac:dyDescent="0.25">
      <c r="A23" s="5" t="s">
        <v>26</v>
      </c>
      <c r="B23" s="4" t="s">
        <v>86</v>
      </c>
      <c r="C23" s="5" t="s">
        <v>13</v>
      </c>
      <c r="D23" s="22">
        <v>12.731999999999999</v>
      </c>
      <c r="E23" s="18" t="s">
        <v>88</v>
      </c>
      <c r="F23" s="10">
        <f t="shared" si="17"/>
        <v>12.731999999999999</v>
      </c>
      <c r="G23" s="5" t="s">
        <v>13</v>
      </c>
      <c r="H23" s="5" t="s">
        <v>13</v>
      </c>
      <c r="I23" s="6" t="str">
        <f t="shared" si="18"/>
        <v>Ендокліпатор для полімерних кліпс LAPOMED, розмір XL</v>
      </c>
      <c r="J23" s="10">
        <f t="shared" si="19"/>
        <v>12.731999999999999</v>
      </c>
      <c r="K23" s="5" t="s">
        <v>13</v>
      </c>
    </row>
    <row r="24" spans="1:11" ht="31.5" x14ac:dyDescent="0.25">
      <c r="A24" s="5" t="s">
        <v>26</v>
      </c>
      <c r="B24" s="4" t="s">
        <v>86</v>
      </c>
      <c r="C24" s="5" t="s">
        <v>13</v>
      </c>
      <c r="D24" s="22">
        <v>7.2859999999999996</v>
      </c>
      <c r="E24" s="18" t="s">
        <v>89</v>
      </c>
      <c r="F24" s="10">
        <f t="shared" si="11"/>
        <v>7.2859999999999996</v>
      </c>
      <c r="G24" s="5" t="s">
        <v>13</v>
      </c>
      <c r="H24" s="5" t="s">
        <v>13</v>
      </c>
      <c r="I24" s="6" t="str">
        <f t="shared" si="12"/>
        <v>Безпечний троакар з магнітним клапаном, 10х95мм</v>
      </c>
      <c r="J24" s="10">
        <f t="shared" si="13"/>
        <v>7.2859999999999996</v>
      </c>
      <c r="K24" s="5" t="s">
        <v>13</v>
      </c>
    </row>
    <row r="25" spans="1:11" ht="31.5" x14ac:dyDescent="0.25">
      <c r="A25" s="5" t="s">
        <v>26</v>
      </c>
      <c r="B25" s="4" t="s">
        <v>86</v>
      </c>
      <c r="C25" s="5" t="s">
        <v>13</v>
      </c>
      <c r="D25" s="22">
        <v>4.3660800000000002</v>
      </c>
      <c r="E25" s="38" t="s">
        <v>90</v>
      </c>
      <c r="F25" s="10">
        <f t="shared" si="2"/>
        <v>4.3660800000000002</v>
      </c>
      <c r="G25" s="5" t="s">
        <v>13</v>
      </c>
      <c r="H25" s="5" t="s">
        <v>13</v>
      </c>
      <c r="I25" s="6" t="str">
        <f t="shared" si="0"/>
        <v>Титанові кліпси LAPOMED, малі</v>
      </c>
      <c r="J25" s="10">
        <f t="shared" si="1"/>
        <v>4.3660800000000002</v>
      </c>
      <c r="K25" s="5" t="s">
        <v>13</v>
      </c>
    </row>
    <row r="26" spans="1:11" ht="31.5" x14ac:dyDescent="0.25">
      <c r="A26" s="5" t="s">
        <v>26</v>
      </c>
      <c r="B26" s="4" t="s">
        <v>86</v>
      </c>
      <c r="C26" s="5" t="s">
        <v>13</v>
      </c>
      <c r="D26" s="22">
        <v>6.03</v>
      </c>
      <c r="E26" s="38" t="s">
        <v>91</v>
      </c>
      <c r="F26" s="10">
        <f t="shared" si="2"/>
        <v>6.03</v>
      </c>
      <c r="G26" s="5" t="s">
        <v>13</v>
      </c>
      <c r="H26" s="5" t="s">
        <v>13</v>
      </c>
      <c r="I26" s="6" t="str">
        <f t="shared" si="0"/>
        <v xml:space="preserve">Замінна касета для одноразового лінійного ріжучого зшиваючого апарату LAPOMED </v>
      </c>
      <c r="J26" s="10">
        <f t="shared" si="1"/>
        <v>6.03</v>
      </c>
      <c r="K26" s="5" t="s">
        <v>13</v>
      </c>
    </row>
    <row r="27" spans="1:11" ht="31.5" x14ac:dyDescent="0.25">
      <c r="A27" s="5" t="s">
        <v>26</v>
      </c>
      <c r="B27" s="4" t="s">
        <v>86</v>
      </c>
      <c r="C27" s="5" t="s">
        <v>13</v>
      </c>
      <c r="D27" s="22">
        <v>15.494999999999999</v>
      </c>
      <c r="E27" s="38" t="s">
        <v>92</v>
      </c>
      <c r="F27" s="10">
        <f t="shared" si="2"/>
        <v>15.494999999999999</v>
      </c>
      <c r="G27" s="5" t="s">
        <v>13</v>
      </c>
      <c r="H27" s="5" t="s">
        <v>13</v>
      </c>
      <c r="I27" s="6" t="str">
        <f t="shared" si="0"/>
        <v>Одноразовий лінійній ріжучий зшиваючий апарат LAPOMED</v>
      </c>
      <c r="J27" s="10">
        <f t="shared" si="1"/>
        <v>15.494999999999999</v>
      </c>
      <c r="K27" s="5" t="s">
        <v>13</v>
      </c>
    </row>
    <row r="28" spans="1:11" ht="31.5" x14ac:dyDescent="0.25">
      <c r="A28" s="5" t="s">
        <v>26</v>
      </c>
      <c r="B28" s="4" t="s">
        <v>86</v>
      </c>
      <c r="C28" s="5" t="s">
        <v>13</v>
      </c>
      <c r="D28" s="22">
        <v>2</v>
      </c>
      <c r="E28" s="38" t="s">
        <v>93</v>
      </c>
      <c r="F28" s="10">
        <f t="shared" si="2"/>
        <v>2</v>
      </c>
      <c r="G28" s="5" t="s">
        <v>13</v>
      </c>
      <c r="H28" s="5" t="s">
        <v>13</v>
      </c>
      <c r="I28" s="6" t="str">
        <f t="shared" si="0"/>
        <v>Силіконовий клапан для троакару, 10мм</v>
      </c>
      <c r="J28" s="10">
        <f t="shared" si="1"/>
        <v>2</v>
      </c>
      <c r="K28" s="5" t="s">
        <v>13</v>
      </c>
    </row>
    <row r="29" spans="1:11" ht="31.5" x14ac:dyDescent="0.25">
      <c r="A29" s="5" t="s">
        <v>26</v>
      </c>
      <c r="B29" s="4" t="s">
        <v>86</v>
      </c>
      <c r="C29" s="5" t="s">
        <v>13</v>
      </c>
      <c r="D29" s="22">
        <v>5.0199999999999996</v>
      </c>
      <c r="E29" s="38" t="s">
        <v>94</v>
      </c>
      <c r="F29" s="10">
        <f t="shared" si="2"/>
        <v>5.0199999999999996</v>
      </c>
      <c r="G29" s="5" t="s">
        <v>13</v>
      </c>
      <c r="H29" s="5" t="s">
        <v>13</v>
      </c>
      <c r="I29" s="6" t="str">
        <f t="shared" ref="I29:I40" si="20">E29</f>
        <v>Полімерні кліпси LAPOMED, розмір XL, 6шт у картриджі</v>
      </c>
      <c r="J29" s="10">
        <f t="shared" si="1"/>
        <v>5.0199999999999996</v>
      </c>
      <c r="K29" s="5" t="s">
        <v>13</v>
      </c>
    </row>
    <row r="30" spans="1:11" ht="31.5" x14ac:dyDescent="0.25">
      <c r="A30" s="5" t="s">
        <v>26</v>
      </c>
      <c r="B30" s="4" t="s">
        <v>86</v>
      </c>
      <c r="C30" s="5" t="s">
        <v>13</v>
      </c>
      <c r="D30" s="22">
        <v>4.2480000000000002</v>
      </c>
      <c r="E30" s="38" t="s">
        <v>90</v>
      </c>
      <c r="F30" s="10">
        <f t="shared" si="2"/>
        <v>4.2480000000000002</v>
      </c>
      <c r="G30" s="5" t="s">
        <v>13</v>
      </c>
      <c r="H30" s="5" t="s">
        <v>13</v>
      </c>
      <c r="I30" s="6" t="str">
        <f t="shared" si="20"/>
        <v>Титанові кліпси LAPOMED, малі</v>
      </c>
      <c r="J30" s="10">
        <f t="shared" ref="J30:J40" si="21">F30</f>
        <v>4.2480000000000002</v>
      </c>
      <c r="K30" s="5" t="s">
        <v>13</v>
      </c>
    </row>
    <row r="31" spans="1:11" ht="47.25" x14ac:dyDescent="0.25">
      <c r="A31" s="5" t="s">
        <v>26</v>
      </c>
      <c r="B31" s="4" t="s">
        <v>29</v>
      </c>
      <c r="C31" s="5" t="s">
        <v>13</v>
      </c>
      <c r="D31" s="22">
        <v>0.1</v>
      </c>
      <c r="E31" s="38" t="s">
        <v>95</v>
      </c>
      <c r="F31" s="10">
        <f t="shared" si="2"/>
        <v>0.1</v>
      </c>
      <c r="G31" s="5" t="s">
        <v>13</v>
      </c>
      <c r="H31" s="5" t="s">
        <v>13</v>
      </c>
      <c r="I31" s="6" t="str">
        <f t="shared" si="20"/>
        <v>Клавіатура к/в</v>
      </c>
      <c r="J31" s="10">
        <f t="shared" si="21"/>
        <v>0.1</v>
      </c>
      <c r="K31" s="5" t="s">
        <v>13</v>
      </c>
    </row>
    <row r="32" spans="1:11" ht="47.25" x14ac:dyDescent="0.25">
      <c r="A32" s="5" t="s">
        <v>26</v>
      </c>
      <c r="B32" s="4" t="s">
        <v>29</v>
      </c>
      <c r="C32" s="5" t="s">
        <v>13</v>
      </c>
      <c r="D32" s="22">
        <v>0.2</v>
      </c>
      <c r="E32" s="38" t="s">
        <v>96</v>
      </c>
      <c r="F32" s="10">
        <f t="shared" si="2"/>
        <v>0.2</v>
      </c>
      <c r="G32" s="5" t="s">
        <v>13</v>
      </c>
      <c r="H32" s="5" t="s">
        <v>13</v>
      </c>
      <c r="I32" s="6" t="str">
        <f t="shared" si="20"/>
        <v>Колонки до компʼютера</v>
      </c>
      <c r="J32" s="10">
        <f t="shared" si="21"/>
        <v>0.2</v>
      </c>
      <c r="K32" s="5" t="s">
        <v>13</v>
      </c>
    </row>
    <row r="33" spans="1:11" ht="47.25" x14ac:dyDescent="0.25">
      <c r="A33" s="5" t="s">
        <v>26</v>
      </c>
      <c r="B33" s="4" t="s">
        <v>29</v>
      </c>
      <c r="C33" s="5" t="s">
        <v>13</v>
      </c>
      <c r="D33" s="22">
        <v>0.1</v>
      </c>
      <c r="E33" s="38" t="s">
        <v>97</v>
      </c>
      <c r="F33" s="10">
        <f t="shared" si="2"/>
        <v>0.1</v>
      </c>
      <c r="G33" s="5" t="s">
        <v>13</v>
      </c>
      <c r="H33" s="5" t="s">
        <v>13</v>
      </c>
      <c r="I33" s="6" t="str">
        <f t="shared" si="20"/>
        <v>Маніпулятор к/в</v>
      </c>
      <c r="J33" s="10">
        <f t="shared" si="21"/>
        <v>0.1</v>
      </c>
      <c r="K33" s="5" t="s">
        <v>13</v>
      </c>
    </row>
    <row r="34" spans="1:11" ht="47.25" x14ac:dyDescent="0.25">
      <c r="A34" s="5" t="s">
        <v>26</v>
      </c>
      <c r="B34" s="4" t="s">
        <v>29</v>
      </c>
      <c r="C34" s="5" t="s">
        <v>13</v>
      </c>
      <c r="D34" s="22">
        <v>0.8</v>
      </c>
      <c r="E34" s="38" t="s">
        <v>98</v>
      </c>
      <c r="F34" s="10">
        <f t="shared" si="2"/>
        <v>0.8</v>
      </c>
      <c r="G34" s="5" t="s">
        <v>13</v>
      </c>
      <c r="H34" s="5" t="s">
        <v>13</v>
      </c>
      <c r="I34" s="6" t="str">
        <f t="shared" si="20"/>
        <v>Монітор LG к/в</v>
      </c>
      <c r="J34" s="10">
        <f t="shared" si="21"/>
        <v>0.8</v>
      </c>
      <c r="K34" s="5" t="s">
        <v>13</v>
      </c>
    </row>
    <row r="35" spans="1:11" ht="47.25" x14ac:dyDescent="0.25">
      <c r="A35" s="5" t="s">
        <v>26</v>
      </c>
      <c r="B35" s="4" t="s">
        <v>29</v>
      </c>
      <c r="C35" s="5" t="s">
        <v>13</v>
      </c>
      <c r="D35" s="22">
        <v>2</v>
      </c>
      <c r="E35" s="38" t="s">
        <v>99</v>
      </c>
      <c r="F35" s="10">
        <f t="shared" si="2"/>
        <v>2</v>
      </c>
      <c r="G35" s="5" t="s">
        <v>13</v>
      </c>
      <c r="H35" s="5" t="s">
        <v>13</v>
      </c>
      <c r="I35" s="6" t="str">
        <f t="shared" si="20"/>
        <v>Системний блок к/в</v>
      </c>
      <c r="J35" s="10">
        <f t="shared" si="21"/>
        <v>2</v>
      </c>
      <c r="K35" s="5" t="s">
        <v>13</v>
      </c>
    </row>
    <row r="36" spans="1:11" ht="47.25" x14ac:dyDescent="0.25">
      <c r="A36" s="5" t="s">
        <v>26</v>
      </c>
      <c r="B36" s="4" t="s">
        <v>29</v>
      </c>
      <c r="C36" s="5" t="s">
        <v>13</v>
      </c>
      <c r="D36" s="22">
        <v>15</v>
      </c>
      <c r="E36" s="38" t="s">
        <v>100</v>
      </c>
      <c r="F36" s="10">
        <f t="shared" si="2"/>
        <v>15</v>
      </c>
      <c r="G36" s="5" t="s">
        <v>13</v>
      </c>
      <c r="H36" s="5" t="s">
        <v>13</v>
      </c>
      <c r="I36" s="6" t="str">
        <f t="shared" si="20"/>
        <v>Кондиціонер NORDIS спліт система NDI-A09TC2</v>
      </c>
      <c r="J36" s="10">
        <f t="shared" si="21"/>
        <v>15</v>
      </c>
      <c r="K36" s="5" t="s">
        <v>13</v>
      </c>
    </row>
    <row r="37" spans="1:11" ht="47.25" x14ac:dyDescent="0.25">
      <c r="A37" s="5" t="s">
        <v>26</v>
      </c>
      <c r="B37" s="4" t="s">
        <v>29</v>
      </c>
      <c r="C37" s="5" t="s">
        <v>13</v>
      </c>
      <c r="D37" s="22">
        <v>7.5</v>
      </c>
      <c r="E37" s="38" t="s">
        <v>101</v>
      </c>
      <c r="F37" s="10">
        <f t="shared" si="2"/>
        <v>7.5</v>
      </c>
      <c r="G37" s="5" t="s">
        <v>13</v>
      </c>
      <c r="H37" s="5" t="s">
        <v>13</v>
      </c>
      <c r="I37" s="6" t="str">
        <f t="shared" si="20"/>
        <v>Кондиціонер NORDIS спліт система YAP1F6</v>
      </c>
      <c r="J37" s="10">
        <f t="shared" si="21"/>
        <v>7.5</v>
      </c>
      <c r="K37" s="5" t="s">
        <v>13</v>
      </c>
    </row>
    <row r="38" spans="1:11" ht="47.25" x14ac:dyDescent="0.25">
      <c r="A38" s="5" t="s">
        <v>26</v>
      </c>
      <c r="B38" s="4" t="s">
        <v>29</v>
      </c>
      <c r="C38" s="5" t="s">
        <v>13</v>
      </c>
      <c r="D38" s="22">
        <v>7.5</v>
      </c>
      <c r="E38" s="38" t="s">
        <v>102</v>
      </c>
      <c r="F38" s="10">
        <f t="shared" si="2"/>
        <v>7.5</v>
      </c>
      <c r="G38" s="5" t="s">
        <v>13</v>
      </c>
      <c r="H38" s="5" t="s">
        <v>13</v>
      </c>
      <c r="I38" s="6" t="str">
        <f t="shared" si="20"/>
        <v>Кондиціонер TCL спліт система ТАС-12СHSD/XAB1IN</v>
      </c>
      <c r="J38" s="10">
        <f t="shared" si="21"/>
        <v>7.5</v>
      </c>
      <c r="K38" s="5" t="s">
        <v>13</v>
      </c>
    </row>
    <row r="39" spans="1:11" ht="47.25" x14ac:dyDescent="0.25">
      <c r="A39" s="5" t="s">
        <v>26</v>
      </c>
      <c r="B39" s="4" t="s">
        <v>29</v>
      </c>
      <c r="C39" s="5" t="s">
        <v>13</v>
      </c>
      <c r="D39" s="22">
        <v>7.5</v>
      </c>
      <c r="E39" s="38" t="s">
        <v>102</v>
      </c>
      <c r="F39" s="10">
        <f t="shared" si="2"/>
        <v>7.5</v>
      </c>
      <c r="G39" s="5" t="s">
        <v>13</v>
      </c>
      <c r="H39" s="5" t="s">
        <v>13</v>
      </c>
      <c r="I39" s="6" t="str">
        <f t="shared" si="20"/>
        <v>Кондиціонер TCL спліт система ТАС-12СHSD/XAB1IN</v>
      </c>
      <c r="J39" s="10">
        <f t="shared" si="21"/>
        <v>7.5</v>
      </c>
      <c r="K39" s="5" t="s">
        <v>13</v>
      </c>
    </row>
    <row r="40" spans="1:11" ht="47.25" x14ac:dyDescent="0.25">
      <c r="A40" s="5" t="s">
        <v>26</v>
      </c>
      <c r="B40" s="4" t="s">
        <v>29</v>
      </c>
      <c r="C40" s="5" t="s">
        <v>13</v>
      </c>
      <c r="D40" s="22">
        <v>3</v>
      </c>
      <c r="E40" s="17" t="s">
        <v>103</v>
      </c>
      <c r="F40" s="10">
        <f t="shared" si="2"/>
        <v>3</v>
      </c>
      <c r="G40" s="5" t="s">
        <v>13</v>
      </c>
      <c r="H40" s="5" t="s">
        <v>13</v>
      </c>
      <c r="I40" s="6" t="str">
        <f t="shared" si="20"/>
        <v>Диван к/в</v>
      </c>
      <c r="J40" s="10">
        <f t="shared" si="21"/>
        <v>3</v>
      </c>
      <c r="K40" s="5" t="s">
        <v>13</v>
      </c>
    </row>
    <row r="41" spans="1:11" ht="31.5" x14ac:dyDescent="0.25">
      <c r="A41" s="5" t="s">
        <v>27</v>
      </c>
      <c r="B41" s="4" t="s">
        <v>12</v>
      </c>
      <c r="C41" s="5" t="s">
        <v>13</v>
      </c>
      <c r="D41" s="22">
        <v>18.163270000000001</v>
      </c>
      <c r="E41" s="17" t="s">
        <v>30</v>
      </c>
      <c r="F41" s="10">
        <f t="shared" ref="F41:F72" si="22">SUM(D41)</f>
        <v>18.163270000000001</v>
      </c>
      <c r="G41" s="5" t="s">
        <v>13</v>
      </c>
      <c r="H41" s="5" t="s">
        <v>13</v>
      </c>
      <c r="I41" s="6" t="str">
        <f t="shared" ref="I41:I52" si="23">E41</f>
        <v>Технічний нагляд на обʼєкті ʼКапітальний ремонт із заміною лікарняного ліфта на 2 зупинки в відділенні гемодіалізу</v>
      </c>
      <c r="J41" s="10">
        <f t="shared" ref="J41:J52" si="24">F41</f>
        <v>18.163270000000001</v>
      </c>
      <c r="K41" s="5" t="s">
        <v>13</v>
      </c>
    </row>
    <row r="42" spans="1:11" ht="31.5" x14ac:dyDescent="0.25">
      <c r="A42" s="5" t="s">
        <v>27</v>
      </c>
      <c r="B42" s="4" t="s">
        <v>12</v>
      </c>
      <c r="C42" s="5" t="s">
        <v>13</v>
      </c>
      <c r="D42" s="22">
        <v>3.6326499999999999</v>
      </c>
      <c r="E42" s="17" t="s">
        <v>30</v>
      </c>
      <c r="F42" s="10">
        <f t="shared" si="22"/>
        <v>3.6326499999999999</v>
      </c>
      <c r="G42" s="5" t="s">
        <v>13</v>
      </c>
      <c r="H42" s="5" t="s">
        <v>13</v>
      </c>
      <c r="I42" s="6" t="str">
        <f t="shared" si="23"/>
        <v>Технічний нагляд на обʼєкті ʼКапітальний ремонт із заміною лікарняного ліфта на 2 зупинки в відділенні гемодіалізу</v>
      </c>
      <c r="J42" s="10">
        <f t="shared" si="24"/>
        <v>3.6326499999999999</v>
      </c>
      <c r="K42" s="5" t="s">
        <v>13</v>
      </c>
    </row>
    <row r="43" spans="1:11" ht="31.5" x14ac:dyDescent="0.25">
      <c r="A43" s="5" t="s">
        <v>27</v>
      </c>
      <c r="B43" s="4" t="s">
        <v>12</v>
      </c>
      <c r="C43" s="5" t="s">
        <v>13</v>
      </c>
      <c r="D43" s="22">
        <v>3</v>
      </c>
      <c r="E43" s="17" t="s">
        <v>31</v>
      </c>
      <c r="F43" s="10">
        <f t="shared" si="22"/>
        <v>3</v>
      </c>
      <c r="G43" s="5" t="s">
        <v>13</v>
      </c>
      <c r="H43" s="5" t="s">
        <v>13</v>
      </c>
      <c r="I43" s="6" t="str">
        <f>E43</f>
        <v xml:space="preserve">Тест на виявлення Тропоніну </v>
      </c>
      <c r="J43" s="10">
        <f>F43</f>
        <v>3</v>
      </c>
      <c r="K43" s="5" t="s">
        <v>13</v>
      </c>
    </row>
    <row r="44" spans="1:11" ht="31.5" x14ac:dyDescent="0.25">
      <c r="A44" s="5" t="s">
        <v>27</v>
      </c>
      <c r="B44" s="4" t="s">
        <v>12</v>
      </c>
      <c r="C44" s="5" t="s">
        <v>13</v>
      </c>
      <c r="D44" s="22">
        <v>3.2955999999999999</v>
      </c>
      <c r="E44" s="17" t="s">
        <v>32</v>
      </c>
      <c r="F44" s="10">
        <f t="shared" si="22"/>
        <v>3.2955999999999999</v>
      </c>
      <c r="G44" s="5" t="s">
        <v>13</v>
      </c>
      <c r="H44" s="5" t="s">
        <v>13</v>
      </c>
      <c r="I44" s="6" t="str">
        <f t="shared" ref="I44:J44" si="25">E44</f>
        <v>Набір реагентів д/визначення тиреотропного гормону (ТТГ), 100 тестів</v>
      </c>
      <c r="J44" s="10">
        <f t="shared" si="25"/>
        <v>3.2955999999999999</v>
      </c>
      <c r="K44" s="5" t="s">
        <v>13</v>
      </c>
    </row>
    <row r="45" spans="1:11" ht="31.5" x14ac:dyDescent="0.25">
      <c r="A45" s="5" t="s">
        <v>27</v>
      </c>
      <c r="B45" s="4" t="s">
        <v>12</v>
      </c>
      <c r="C45" s="5" t="s">
        <v>13</v>
      </c>
      <c r="D45" s="22">
        <v>8.3171100000000013</v>
      </c>
      <c r="E45" s="16" t="s">
        <v>33</v>
      </c>
      <c r="F45" s="10">
        <f t="shared" si="22"/>
        <v>8.3171100000000013</v>
      </c>
      <c r="G45" s="5" t="s">
        <v>13</v>
      </c>
      <c r="H45" s="5" t="s">
        <v>13</v>
      </c>
      <c r="I45" s="6" t="str">
        <f t="shared" si="23"/>
        <v xml:space="preserve">Антитіла до вірусу гепатиту С, 100 тестів </v>
      </c>
      <c r="J45" s="10">
        <f t="shared" si="24"/>
        <v>8.3171100000000013</v>
      </c>
      <c r="K45" s="5" t="s">
        <v>13</v>
      </c>
    </row>
    <row r="46" spans="1:11" ht="31.5" x14ac:dyDescent="0.25">
      <c r="A46" s="5" t="s">
        <v>27</v>
      </c>
      <c r="B46" s="4" t="s">
        <v>12</v>
      </c>
      <c r="C46" s="5" t="s">
        <v>13</v>
      </c>
      <c r="D46" s="22">
        <v>15.6</v>
      </c>
      <c r="E46" s="17" t="s">
        <v>34</v>
      </c>
      <c r="F46" s="10">
        <f t="shared" si="22"/>
        <v>15.6</v>
      </c>
      <c r="G46" s="5" t="s">
        <v>13</v>
      </c>
      <c r="H46" s="5" t="s">
        <v>13</v>
      </c>
      <c r="I46" s="6" t="str">
        <f t="shared" si="23"/>
        <v xml:space="preserve">Сечова смужка 10 на аналізатор сечі </v>
      </c>
      <c r="J46" s="10">
        <f t="shared" si="24"/>
        <v>15.6</v>
      </c>
      <c r="K46" s="5" t="s">
        <v>13</v>
      </c>
    </row>
    <row r="47" spans="1:11" ht="31.5" x14ac:dyDescent="0.25">
      <c r="A47" s="5" t="s">
        <v>27</v>
      </c>
      <c r="B47" s="4" t="s">
        <v>12</v>
      </c>
      <c r="C47" s="5" t="s">
        <v>13</v>
      </c>
      <c r="D47" s="22">
        <v>6.95</v>
      </c>
      <c r="E47" s="17" t="s">
        <v>35</v>
      </c>
      <c r="F47" s="10">
        <f t="shared" si="22"/>
        <v>6.95</v>
      </c>
      <c r="G47" s="5" t="s">
        <v>13</v>
      </c>
      <c r="H47" s="5" t="s">
        <v>13</v>
      </c>
      <c r="I47" s="6" t="str">
        <f t="shared" ref="I47:I51" si="26">E47</f>
        <v xml:space="preserve">Смужки діагностичні на аналізатор сечі </v>
      </c>
      <c r="J47" s="10">
        <f t="shared" ref="J47:J51" si="27">F47</f>
        <v>6.95</v>
      </c>
      <c r="K47" s="5" t="s">
        <v>13</v>
      </c>
    </row>
    <row r="48" spans="1:11" ht="31.5" x14ac:dyDescent="0.25">
      <c r="A48" s="5" t="s">
        <v>27</v>
      </c>
      <c r="B48" s="4" t="s">
        <v>12</v>
      </c>
      <c r="C48" s="5" t="s">
        <v>13</v>
      </c>
      <c r="D48" s="22">
        <v>42.145679999999999</v>
      </c>
      <c r="E48" s="38" t="s">
        <v>36</v>
      </c>
      <c r="F48" s="10">
        <f t="shared" si="22"/>
        <v>42.145679999999999</v>
      </c>
      <c r="G48" s="5" t="s">
        <v>13</v>
      </c>
      <c r="H48" s="5" t="s">
        <v>13</v>
      </c>
      <c r="I48" s="6" t="str">
        <f t="shared" ref="I48:I50" si="28">E48</f>
        <v>Двері металопластикові 940х2000мм</v>
      </c>
      <c r="J48" s="10">
        <f t="shared" ref="J48:J50" si="29">F48</f>
        <v>42.145679999999999</v>
      </c>
      <c r="K48" s="5" t="s">
        <v>13</v>
      </c>
    </row>
    <row r="49" spans="1:11" ht="31.5" x14ac:dyDescent="0.25">
      <c r="A49" s="5" t="s">
        <v>27</v>
      </c>
      <c r="B49" s="4" t="s">
        <v>12</v>
      </c>
      <c r="C49" s="5" t="s">
        <v>13</v>
      </c>
      <c r="D49" s="22">
        <v>8.5755800000000004</v>
      </c>
      <c r="E49" s="38" t="s">
        <v>37</v>
      </c>
      <c r="F49" s="10">
        <f t="shared" si="22"/>
        <v>8.5755800000000004</v>
      </c>
      <c r="G49" s="5" t="s">
        <v>13</v>
      </c>
      <c r="H49" s="5" t="s">
        <v>13</v>
      </c>
      <c r="I49" s="6" t="str">
        <f t="shared" ref="I49" si="30">E49</f>
        <v>Двері металопластикові 970х2000мм</v>
      </c>
      <c r="J49" s="10">
        <f t="shared" ref="J49" si="31">F49</f>
        <v>8.5755800000000004</v>
      </c>
      <c r="K49" s="5" t="s">
        <v>13</v>
      </c>
    </row>
    <row r="50" spans="1:11" ht="31.5" x14ac:dyDescent="0.25">
      <c r="A50" s="5" t="s">
        <v>27</v>
      </c>
      <c r="B50" s="4" t="s">
        <v>12</v>
      </c>
      <c r="C50" s="5" t="s">
        <v>13</v>
      </c>
      <c r="D50" s="22">
        <v>13.368840000000001</v>
      </c>
      <c r="E50" s="38" t="s">
        <v>38</v>
      </c>
      <c r="F50" s="10">
        <f t="shared" si="22"/>
        <v>13.368840000000001</v>
      </c>
      <c r="G50" s="5" t="s">
        <v>13</v>
      </c>
      <c r="H50" s="5" t="s">
        <v>13</v>
      </c>
      <c r="I50" s="6" t="str">
        <f t="shared" si="28"/>
        <v>Двері металопластикові 1290х2010мм</v>
      </c>
      <c r="J50" s="10">
        <f t="shared" si="29"/>
        <v>13.368840000000001</v>
      </c>
      <c r="K50" s="5" t="s">
        <v>13</v>
      </c>
    </row>
    <row r="51" spans="1:11" ht="31.5" x14ac:dyDescent="0.25">
      <c r="A51" s="5" t="s">
        <v>27</v>
      </c>
      <c r="B51" s="4" t="s">
        <v>12</v>
      </c>
      <c r="C51" s="5" t="s">
        <v>13</v>
      </c>
      <c r="D51" s="22">
        <v>7.9098999999999995</v>
      </c>
      <c r="E51" s="38" t="s">
        <v>39</v>
      </c>
      <c r="F51" s="10">
        <f t="shared" si="22"/>
        <v>7.9098999999999995</v>
      </c>
      <c r="G51" s="5" t="s">
        <v>13</v>
      </c>
      <c r="H51" s="5" t="s">
        <v>13</v>
      </c>
      <c r="I51" s="6" t="str">
        <f t="shared" si="26"/>
        <v>Двері металопластикові 840х2010мм</v>
      </c>
      <c r="J51" s="10">
        <f t="shared" si="27"/>
        <v>7.9098999999999995</v>
      </c>
      <c r="K51" s="5" t="s">
        <v>13</v>
      </c>
    </row>
    <row r="52" spans="1:11" ht="31.5" x14ac:dyDescent="0.25">
      <c r="A52" s="5" t="s">
        <v>27</v>
      </c>
      <c r="B52" s="4" t="s">
        <v>12</v>
      </c>
      <c r="C52" s="5" t="s">
        <v>13</v>
      </c>
      <c r="D52" s="22">
        <v>0.432</v>
      </c>
      <c r="E52" s="17" t="s">
        <v>40</v>
      </c>
      <c r="F52" s="10">
        <f t="shared" si="22"/>
        <v>0.432</v>
      </c>
      <c r="G52" s="5" t="s">
        <v>13</v>
      </c>
      <c r="H52" s="5" t="s">
        <v>13</v>
      </c>
      <c r="I52" s="6" t="str">
        <f t="shared" si="23"/>
        <v>Послуга з оплати за функціональне навчання в сфері цивільного захисту</v>
      </c>
      <c r="J52" s="10">
        <f t="shared" si="24"/>
        <v>0.432</v>
      </c>
      <c r="K52" s="5" t="s">
        <v>13</v>
      </c>
    </row>
    <row r="53" spans="1:11" ht="31.5" x14ac:dyDescent="0.25">
      <c r="A53" s="5" t="s">
        <v>27</v>
      </c>
      <c r="B53" s="4" t="s">
        <v>12</v>
      </c>
      <c r="C53" s="5" t="s">
        <v>13</v>
      </c>
      <c r="D53" s="22">
        <v>3.94</v>
      </c>
      <c r="E53" s="17" t="s">
        <v>41</v>
      </c>
      <c r="F53" s="10">
        <f t="shared" si="22"/>
        <v>3.94</v>
      </c>
      <c r="G53" s="5" t="s">
        <v>13</v>
      </c>
      <c r="H53" s="5" t="s">
        <v>13</v>
      </c>
      <c r="I53" s="6" t="str">
        <f t="shared" ref="I53" si="32">E53</f>
        <v>Поточний ремонт машини термозапаювальної PMS Steri Seal інв.№ 10470576</v>
      </c>
      <c r="J53" s="10">
        <f t="shared" ref="J53" si="33">F53</f>
        <v>3.94</v>
      </c>
      <c r="K53" s="5" t="s">
        <v>13</v>
      </c>
    </row>
    <row r="54" spans="1:11" ht="31.5" x14ac:dyDescent="0.25">
      <c r="A54" s="5" t="s">
        <v>27</v>
      </c>
      <c r="B54" s="4" t="s">
        <v>12</v>
      </c>
      <c r="C54" s="5" t="s">
        <v>13</v>
      </c>
      <c r="D54" s="22">
        <v>2.09667</v>
      </c>
      <c r="E54" s="17" t="s">
        <v>42</v>
      </c>
      <c r="F54" s="10">
        <f t="shared" si="22"/>
        <v>2.09667</v>
      </c>
      <c r="G54" s="5" t="s">
        <v>13</v>
      </c>
      <c r="H54" s="5" t="s">
        <v>13</v>
      </c>
      <c r="I54" s="6" t="str">
        <f t="shared" ref="I54:I63" si="34">E54</f>
        <v>Послуги з охорони у листопаді 2023р.</v>
      </c>
      <c r="J54" s="10">
        <f t="shared" ref="J54:J63" si="35">F54</f>
        <v>2.09667</v>
      </c>
      <c r="K54" s="5" t="s">
        <v>13</v>
      </c>
    </row>
    <row r="55" spans="1:11" ht="47.25" x14ac:dyDescent="0.25">
      <c r="A55" s="5" t="s">
        <v>27</v>
      </c>
      <c r="B55" s="4" t="s">
        <v>12</v>
      </c>
      <c r="C55" s="5" t="s">
        <v>13</v>
      </c>
      <c r="D55" s="22">
        <v>12</v>
      </c>
      <c r="E55" s="17" t="s">
        <v>43</v>
      </c>
      <c r="F55" s="10">
        <f t="shared" si="22"/>
        <v>12</v>
      </c>
      <c r="G55" s="5" t="s">
        <v>13</v>
      </c>
      <c r="H55" s="5" t="s">
        <v>13</v>
      </c>
      <c r="I55" s="6" t="str">
        <f t="shared" si="34"/>
        <v>Послуги з утилізації рентгенівського випромінювання діагностичного з системи пересувної С-образної рентгенівської RADIUS-9</v>
      </c>
      <c r="J55" s="10">
        <f t="shared" si="35"/>
        <v>12</v>
      </c>
      <c r="K55" s="5" t="s">
        <v>13</v>
      </c>
    </row>
    <row r="56" spans="1:11" ht="31.5" x14ac:dyDescent="0.25">
      <c r="A56" s="5" t="s">
        <v>27</v>
      </c>
      <c r="B56" s="4" t="s">
        <v>12</v>
      </c>
      <c r="C56" s="5" t="s">
        <v>13</v>
      </c>
      <c r="D56" s="22">
        <v>1.1000000000000001</v>
      </c>
      <c r="E56" s="17" t="s">
        <v>24</v>
      </c>
      <c r="F56" s="10">
        <f t="shared" si="22"/>
        <v>1.1000000000000001</v>
      </c>
      <c r="G56" s="5" t="s">
        <v>13</v>
      </c>
      <c r="H56" s="5" t="s">
        <v>13</v>
      </c>
      <c r="I56" s="6" t="str">
        <f t="shared" si="34"/>
        <v>Ремонт пральної машини автомат Ariston інв.№ 10480275</v>
      </c>
      <c r="J56" s="10">
        <f t="shared" si="35"/>
        <v>1.1000000000000001</v>
      </c>
      <c r="K56" s="5" t="s">
        <v>13</v>
      </c>
    </row>
    <row r="57" spans="1:11" ht="31.5" x14ac:dyDescent="0.25">
      <c r="A57" s="5" t="s">
        <v>27</v>
      </c>
      <c r="B57" s="4" t="s">
        <v>12</v>
      </c>
      <c r="C57" s="5" t="s">
        <v>13</v>
      </c>
      <c r="D57" s="22">
        <v>19.73</v>
      </c>
      <c r="E57" s="17" t="s">
        <v>44</v>
      </c>
      <c r="F57" s="10">
        <f t="shared" si="22"/>
        <v>19.73</v>
      </c>
      <c r="G57" s="5" t="s">
        <v>13</v>
      </c>
      <c r="H57" s="5" t="s">
        <v>13</v>
      </c>
      <c r="I57" s="6" t="str">
        <f t="shared" si="34"/>
        <v>Проектні послуги розміщення блоків системи ИРТ на першому поверсі</v>
      </c>
      <c r="J57" s="10">
        <f t="shared" si="35"/>
        <v>19.73</v>
      </c>
      <c r="K57" s="5" t="s">
        <v>13</v>
      </c>
    </row>
    <row r="58" spans="1:11" ht="63" x14ac:dyDescent="0.25">
      <c r="A58" s="5" t="s">
        <v>27</v>
      </c>
      <c r="B58" s="4" t="s">
        <v>12</v>
      </c>
      <c r="C58" s="5" t="s">
        <v>13</v>
      </c>
      <c r="D58" s="22">
        <v>0.3</v>
      </c>
      <c r="E58" s="17" t="s">
        <v>45</v>
      </c>
      <c r="F58" s="10">
        <f t="shared" si="22"/>
        <v>0.3</v>
      </c>
      <c r="G58" s="5" t="s">
        <v>13</v>
      </c>
      <c r="H58" s="5" t="s">
        <v>13</v>
      </c>
      <c r="I58" s="6" t="str">
        <f t="shared" si="34"/>
        <v>Послуги по обробленню даних та розміщення їх на сайті у вигляді окремих сторінок Журналу обліку розпоряджень, рішень та приписів від Держлікслужби МОЗ України листопад 2023р.</v>
      </c>
      <c r="J58" s="10">
        <f t="shared" si="35"/>
        <v>0.3</v>
      </c>
      <c r="K58" s="5" t="s">
        <v>13</v>
      </c>
    </row>
    <row r="59" spans="1:11" ht="47.25" x14ac:dyDescent="0.25">
      <c r="A59" s="5" t="s">
        <v>27</v>
      </c>
      <c r="B59" s="4" t="s">
        <v>29</v>
      </c>
      <c r="C59" s="5" t="s">
        <v>13</v>
      </c>
      <c r="D59" s="22">
        <v>0.2</v>
      </c>
      <c r="E59" s="17" t="s">
        <v>46</v>
      </c>
      <c r="F59" s="10">
        <f t="shared" si="22"/>
        <v>0.2</v>
      </c>
      <c r="G59" s="5" t="s">
        <v>13</v>
      </c>
      <c r="H59" s="5" t="s">
        <v>13</v>
      </c>
      <c r="I59" s="6" t="str">
        <f t="shared" si="34"/>
        <v>Чайник електричний Edler</v>
      </c>
      <c r="J59" s="10">
        <f t="shared" si="35"/>
        <v>0.2</v>
      </c>
      <c r="K59" s="5" t="s">
        <v>13</v>
      </c>
    </row>
    <row r="60" spans="1:11" ht="47.25" x14ac:dyDescent="0.25">
      <c r="A60" s="5" t="s">
        <v>27</v>
      </c>
      <c r="B60" s="4" t="s">
        <v>29</v>
      </c>
      <c r="C60" s="5" t="s">
        <v>13</v>
      </c>
      <c r="D60" s="22">
        <v>0.21</v>
      </c>
      <c r="E60" s="17" t="s">
        <v>47</v>
      </c>
      <c r="F60" s="10">
        <f t="shared" si="22"/>
        <v>0.21</v>
      </c>
      <c r="G60" s="5" t="s">
        <v>13</v>
      </c>
      <c r="H60" s="5" t="s">
        <v>13</v>
      </c>
      <c r="I60" s="6" t="str">
        <f t="shared" si="34"/>
        <v>Чайник електричний Wirenh</v>
      </c>
      <c r="J60" s="10">
        <f t="shared" si="35"/>
        <v>0.21</v>
      </c>
      <c r="K60" s="5" t="s">
        <v>13</v>
      </c>
    </row>
    <row r="61" spans="1:11" ht="47.25" x14ac:dyDescent="0.25">
      <c r="A61" s="5" t="s">
        <v>27</v>
      </c>
      <c r="B61" s="4" t="s">
        <v>29</v>
      </c>
      <c r="C61" s="5" t="s">
        <v>13</v>
      </c>
      <c r="D61" s="22">
        <v>3</v>
      </c>
      <c r="E61" s="38" t="s">
        <v>51</v>
      </c>
      <c r="F61" s="10">
        <f t="shared" si="22"/>
        <v>3</v>
      </c>
      <c r="G61" s="5" t="s">
        <v>13</v>
      </c>
      <c r="H61" s="5" t="s">
        <v>13</v>
      </c>
      <c r="I61" s="6" t="str">
        <f t="shared" si="34"/>
        <v>Диван вживаний</v>
      </c>
      <c r="J61" s="10">
        <f t="shared" si="35"/>
        <v>3</v>
      </c>
      <c r="K61" s="5" t="s">
        <v>13</v>
      </c>
    </row>
    <row r="62" spans="1:11" ht="47.25" x14ac:dyDescent="0.25">
      <c r="A62" s="5" t="s">
        <v>27</v>
      </c>
      <c r="B62" s="4" t="s">
        <v>29</v>
      </c>
      <c r="C62" s="5" t="s">
        <v>13</v>
      </c>
      <c r="D62" s="22">
        <v>2</v>
      </c>
      <c r="E62" s="38" t="s">
        <v>51</v>
      </c>
      <c r="F62" s="10">
        <f t="shared" si="22"/>
        <v>2</v>
      </c>
      <c r="G62" s="5" t="s">
        <v>13</v>
      </c>
      <c r="H62" s="5" t="s">
        <v>13</v>
      </c>
      <c r="I62" s="6" t="str">
        <f t="shared" si="34"/>
        <v>Диван вживаний</v>
      </c>
      <c r="J62" s="10">
        <f t="shared" si="35"/>
        <v>2</v>
      </c>
      <c r="K62" s="5" t="s">
        <v>13</v>
      </c>
    </row>
    <row r="63" spans="1:11" ht="47.25" x14ac:dyDescent="0.25">
      <c r="A63" s="5" t="s">
        <v>27</v>
      </c>
      <c r="B63" s="4" t="s">
        <v>29</v>
      </c>
      <c r="C63" s="5" t="s">
        <v>13</v>
      </c>
      <c r="D63" s="22">
        <v>0.38</v>
      </c>
      <c r="E63" s="38" t="s">
        <v>48</v>
      </c>
      <c r="F63" s="10">
        <f t="shared" si="22"/>
        <v>0.38</v>
      </c>
      <c r="G63" s="5" t="s">
        <v>13</v>
      </c>
      <c r="H63" s="5" t="s">
        <v>13</v>
      </c>
      <c r="I63" s="6" t="str">
        <f t="shared" si="34"/>
        <v xml:space="preserve">Чайник електричний Smart </v>
      </c>
      <c r="J63" s="10">
        <f t="shared" si="35"/>
        <v>0.38</v>
      </c>
      <c r="K63" s="5" t="s">
        <v>13</v>
      </c>
    </row>
    <row r="64" spans="1:11" ht="47.25" x14ac:dyDescent="0.25">
      <c r="A64" s="5" t="s">
        <v>27</v>
      </c>
      <c r="B64" s="4" t="s">
        <v>29</v>
      </c>
      <c r="C64" s="5" t="s">
        <v>13</v>
      </c>
      <c r="D64" s="22">
        <v>2.5</v>
      </c>
      <c r="E64" s="19" t="s">
        <v>49</v>
      </c>
      <c r="F64" s="10">
        <f t="shared" si="22"/>
        <v>2.5</v>
      </c>
      <c r="G64" s="5" t="s">
        <v>13</v>
      </c>
      <c r="H64" s="5" t="s">
        <v>13</v>
      </c>
      <c r="I64" s="6" t="str">
        <f t="shared" ref="I64:I72" si="36">E64</f>
        <v>Пральна машина Siemens вживана</v>
      </c>
      <c r="J64" s="10">
        <f t="shared" ref="J64:J72" si="37">F64</f>
        <v>2.5</v>
      </c>
      <c r="K64" s="5" t="s">
        <v>13</v>
      </c>
    </row>
    <row r="65" spans="1:11" ht="47.25" x14ac:dyDescent="0.25">
      <c r="A65" s="5" t="s">
        <v>27</v>
      </c>
      <c r="B65" s="4" t="s">
        <v>29</v>
      </c>
      <c r="C65" s="5" t="s">
        <v>13</v>
      </c>
      <c r="D65" s="22">
        <v>0.8</v>
      </c>
      <c r="E65" s="17" t="s">
        <v>50</v>
      </c>
      <c r="F65" s="10">
        <f t="shared" si="22"/>
        <v>0.8</v>
      </c>
      <c r="G65" s="5" t="s">
        <v>13</v>
      </c>
      <c r="H65" s="5" t="s">
        <v>13</v>
      </c>
      <c r="I65" s="6" t="str">
        <f t="shared" si="36"/>
        <v>Мікрохвильова піч Samsung</v>
      </c>
      <c r="J65" s="10">
        <f t="shared" si="37"/>
        <v>0.8</v>
      </c>
      <c r="K65" s="5" t="s">
        <v>13</v>
      </c>
    </row>
    <row r="66" spans="1:11" ht="47.25" x14ac:dyDescent="0.25">
      <c r="A66" s="5" t="s">
        <v>27</v>
      </c>
      <c r="B66" s="4" t="s">
        <v>29</v>
      </c>
      <c r="C66" s="5" t="s">
        <v>13</v>
      </c>
      <c r="D66" s="22">
        <v>1</v>
      </c>
      <c r="E66" s="38" t="s">
        <v>52</v>
      </c>
      <c r="F66" s="10">
        <f t="shared" ref="F66:F69" si="38">SUM(D66)</f>
        <v>1</v>
      </c>
      <c r="G66" s="5" t="s">
        <v>13</v>
      </c>
      <c r="H66" s="5" t="s">
        <v>13</v>
      </c>
      <c r="I66" s="6" t="str">
        <f t="shared" ref="I66:I69" si="39">E66</f>
        <v>Диван мʼякий</v>
      </c>
      <c r="J66" s="10">
        <f t="shared" ref="J66:J69" si="40">F66</f>
        <v>1</v>
      </c>
      <c r="K66" s="5" t="s">
        <v>13</v>
      </c>
    </row>
    <row r="67" spans="1:11" ht="47.25" x14ac:dyDescent="0.25">
      <c r="A67" s="5" t="s">
        <v>27</v>
      </c>
      <c r="B67" s="4" t="s">
        <v>29</v>
      </c>
      <c r="C67" s="5" t="s">
        <v>13</v>
      </c>
      <c r="D67" s="22">
        <v>1.7</v>
      </c>
      <c r="E67" s="38" t="s">
        <v>53</v>
      </c>
      <c r="F67" s="10">
        <f t="shared" si="38"/>
        <v>1.7</v>
      </c>
      <c r="G67" s="5" t="s">
        <v>13</v>
      </c>
      <c r="H67" s="5" t="s">
        <v>13</v>
      </c>
      <c r="I67" s="6" t="str">
        <f t="shared" si="39"/>
        <v xml:space="preserve">Кондиціонер Ergo </v>
      </c>
      <c r="J67" s="10">
        <f t="shared" si="40"/>
        <v>1.7</v>
      </c>
      <c r="K67" s="5" t="s">
        <v>13</v>
      </c>
    </row>
    <row r="68" spans="1:11" ht="47.25" x14ac:dyDescent="0.25">
      <c r="A68" s="5" t="s">
        <v>27</v>
      </c>
      <c r="B68" s="4" t="s">
        <v>29</v>
      </c>
      <c r="C68" s="5" t="s">
        <v>13</v>
      </c>
      <c r="D68" s="22">
        <v>0.5</v>
      </c>
      <c r="E68" s="38" t="s">
        <v>54</v>
      </c>
      <c r="F68" s="10">
        <f t="shared" si="38"/>
        <v>0.5</v>
      </c>
      <c r="G68" s="5" t="s">
        <v>13</v>
      </c>
      <c r="H68" s="5" t="s">
        <v>13</v>
      </c>
      <c r="I68" s="6" t="str">
        <f t="shared" si="39"/>
        <v xml:space="preserve">Крісло офісне </v>
      </c>
      <c r="J68" s="10">
        <f t="shared" si="40"/>
        <v>0.5</v>
      </c>
      <c r="K68" s="5" t="s">
        <v>13</v>
      </c>
    </row>
    <row r="69" spans="1:11" ht="47.25" x14ac:dyDescent="0.25">
      <c r="A69" s="5" t="s">
        <v>27</v>
      </c>
      <c r="B69" s="4" t="s">
        <v>29</v>
      </c>
      <c r="C69" s="5" t="s">
        <v>13</v>
      </c>
      <c r="D69" s="22">
        <v>0.5</v>
      </c>
      <c r="E69" s="17" t="s">
        <v>55</v>
      </c>
      <c r="F69" s="10">
        <f t="shared" si="38"/>
        <v>0.5</v>
      </c>
      <c r="G69" s="5" t="s">
        <v>13</v>
      </c>
      <c r="H69" s="5" t="s">
        <v>13</v>
      </c>
      <c r="I69" s="6" t="str">
        <f t="shared" si="39"/>
        <v>Крісло офісне</v>
      </c>
      <c r="J69" s="10">
        <f t="shared" si="40"/>
        <v>0.5</v>
      </c>
      <c r="K69" s="5" t="s">
        <v>13</v>
      </c>
    </row>
    <row r="70" spans="1:11" ht="47.25" x14ac:dyDescent="0.25">
      <c r="A70" s="5" t="s">
        <v>27</v>
      </c>
      <c r="B70" s="4" t="s">
        <v>29</v>
      </c>
      <c r="C70" s="5" t="s">
        <v>13</v>
      </c>
      <c r="D70" s="22">
        <v>0.7</v>
      </c>
      <c r="E70" s="17" t="s">
        <v>56</v>
      </c>
      <c r="F70" s="10">
        <f t="shared" si="22"/>
        <v>0.7</v>
      </c>
      <c r="G70" s="5" t="s">
        <v>13</v>
      </c>
      <c r="H70" s="5" t="s">
        <v>13</v>
      </c>
      <c r="I70" s="6" t="str">
        <f t="shared" si="36"/>
        <v>Принтер НР LaserJet Pro MFP M125-M126 PCLmS</v>
      </c>
      <c r="J70" s="10">
        <f t="shared" si="37"/>
        <v>0.7</v>
      </c>
      <c r="K70" s="5" t="s">
        <v>13</v>
      </c>
    </row>
    <row r="71" spans="1:11" ht="15.75" x14ac:dyDescent="0.25">
      <c r="A71" s="5" t="s">
        <v>27</v>
      </c>
      <c r="B71" s="4" t="s">
        <v>23</v>
      </c>
      <c r="C71" s="5" t="s">
        <v>13</v>
      </c>
      <c r="D71" s="22">
        <v>16.347000000000001</v>
      </c>
      <c r="E71" s="17" t="s">
        <v>57</v>
      </c>
      <c r="F71" s="10">
        <f t="shared" si="22"/>
        <v>16.347000000000001</v>
      </c>
      <c r="G71" s="5" t="s">
        <v>13</v>
      </c>
      <c r="H71" s="5" t="s">
        <v>13</v>
      </c>
      <c r="I71" s="6" t="str">
        <f t="shared" si="36"/>
        <v xml:space="preserve">Еметон, р-н д/ін`єкцій 2мг/мл, 4мл (07.2024) </v>
      </c>
      <c r="J71" s="10">
        <f t="shared" si="37"/>
        <v>16.347000000000001</v>
      </c>
      <c r="K71" s="5" t="s">
        <v>13</v>
      </c>
    </row>
    <row r="72" spans="1:11" ht="31.5" x14ac:dyDescent="0.25">
      <c r="A72" s="5" t="s">
        <v>27</v>
      </c>
      <c r="B72" s="4" t="s">
        <v>23</v>
      </c>
      <c r="C72" s="5" t="s">
        <v>13</v>
      </c>
      <c r="D72" s="22">
        <v>60.710999999999999</v>
      </c>
      <c r="E72" s="17" t="s">
        <v>58</v>
      </c>
      <c r="F72" s="10">
        <f t="shared" si="22"/>
        <v>60.710999999999999</v>
      </c>
      <c r="G72" s="5" t="s">
        <v>13</v>
      </c>
      <c r="H72" s="5" t="s">
        <v>13</v>
      </c>
      <c r="I72" s="6" t="str">
        <f t="shared" si="36"/>
        <v>Левоцин Н, р-н д/інфузій, 500мг/100мл, флакон по 100мл (08.2024)</v>
      </c>
      <c r="J72" s="10">
        <f t="shared" si="37"/>
        <v>60.710999999999999</v>
      </c>
      <c r="K72" s="5" t="s">
        <v>13</v>
      </c>
    </row>
    <row r="73" spans="1:11" ht="47.25" x14ac:dyDescent="0.25">
      <c r="A73" s="5" t="s">
        <v>27</v>
      </c>
      <c r="B73" s="4" t="s">
        <v>61</v>
      </c>
      <c r="C73" s="5" t="s">
        <v>13</v>
      </c>
      <c r="D73" s="22">
        <v>0.76794000000000007</v>
      </c>
      <c r="E73" s="17" t="s">
        <v>59</v>
      </c>
      <c r="F73" s="10">
        <f t="shared" ref="F73" si="41">SUM(D73)</f>
        <v>0.76794000000000007</v>
      </c>
      <c r="G73" s="5" t="s">
        <v>13</v>
      </c>
      <c r="H73" s="5" t="s">
        <v>13</v>
      </c>
      <c r="I73" s="6" t="str">
        <f t="shared" ref="I73" si="42">E73</f>
        <v>Експрес-тест/ВІЛ-1.2.0/Швидка відповідь</v>
      </c>
      <c r="J73" s="10">
        <f t="shared" ref="J73" si="43">F73</f>
        <v>0.76794000000000007</v>
      </c>
      <c r="K73" s="5" t="s">
        <v>13</v>
      </c>
    </row>
    <row r="74" spans="1:11" ht="47.25" x14ac:dyDescent="0.25">
      <c r="A74" s="5" t="s">
        <v>27</v>
      </c>
      <c r="B74" s="4" t="s">
        <v>61</v>
      </c>
      <c r="C74" s="5" t="s">
        <v>13</v>
      </c>
      <c r="D74" s="22">
        <v>0.74965999999999999</v>
      </c>
      <c r="E74" s="17" t="s">
        <v>60</v>
      </c>
      <c r="F74" s="10">
        <f t="shared" ref="F74:F79" si="44">SUM(D74)</f>
        <v>0.74965999999999999</v>
      </c>
      <c r="G74" s="5" t="s">
        <v>13</v>
      </c>
      <c r="H74" s="5" t="s">
        <v>13</v>
      </c>
      <c r="I74" s="6" t="str">
        <f t="shared" ref="I74:I79" si="45">E74</f>
        <v xml:space="preserve">Експрес-тест для одночасного виявлення антитіл до ВІЛ-1 та ВІЛ-2 № 25 </v>
      </c>
      <c r="J74" s="10">
        <f t="shared" ref="J74:J79" si="46">F74</f>
        <v>0.74965999999999999</v>
      </c>
      <c r="K74" s="5" t="s">
        <v>13</v>
      </c>
    </row>
    <row r="75" spans="1:11" ht="47.25" x14ac:dyDescent="0.25">
      <c r="A75" s="5" t="s">
        <v>27</v>
      </c>
      <c r="B75" s="4" t="s">
        <v>61</v>
      </c>
      <c r="C75" s="5" t="s">
        <v>13</v>
      </c>
      <c r="D75" s="22">
        <v>2.57836</v>
      </c>
      <c r="E75" s="38" t="s">
        <v>62</v>
      </c>
      <c r="F75" s="10">
        <f t="shared" ref="F75:F77" si="47">SUM(D75)</f>
        <v>2.57836</v>
      </c>
      <c r="G75" s="5" t="s">
        <v>13</v>
      </c>
      <c r="H75" s="5" t="s">
        <v>13</v>
      </c>
      <c r="I75" s="6" t="str">
        <f t="shared" ref="I75:I77" si="48">E75</f>
        <v>Брошюра (методичка) `ВІЛ-інфекція` навчальний курс для середніх медичних працівників</v>
      </c>
      <c r="J75" s="10">
        <f t="shared" ref="J75:J77" si="49">F75</f>
        <v>2.57836</v>
      </c>
      <c r="K75" s="5" t="s">
        <v>13</v>
      </c>
    </row>
    <row r="76" spans="1:11" ht="47.25" x14ac:dyDescent="0.25">
      <c r="A76" s="5" t="s">
        <v>27</v>
      </c>
      <c r="B76" s="4" t="s">
        <v>61</v>
      </c>
      <c r="C76" s="5" t="s">
        <v>13</v>
      </c>
      <c r="D76" s="22">
        <v>1.64899</v>
      </c>
      <c r="E76" s="38" t="s">
        <v>63</v>
      </c>
      <c r="F76" s="10">
        <f t="shared" si="47"/>
        <v>1.64899</v>
      </c>
      <c r="G76" s="5" t="s">
        <v>13</v>
      </c>
      <c r="H76" s="5" t="s">
        <v>13</v>
      </c>
      <c r="I76" s="6" t="str">
        <f t="shared" si="48"/>
        <v>Папка-сигрегатор `Універсальний довідник для лікарів` з металевим механізмом</v>
      </c>
      <c r="J76" s="10">
        <f t="shared" si="49"/>
        <v>1.64899</v>
      </c>
      <c r="K76" s="5" t="s">
        <v>13</v>
      </c>
    </row>
    <row r="77" spans="1:11" ht="47.25" x14ac:dyDescent="0.25">
      <c r="A77" s="5" t="s">
        <v>27</v>
      </c>
      <c r="B77" s="4" t="s">
        <v>61</v>
      </c>
      <c r="C77" s="5" t="s">
        <v>13</v>
      </c>
      <c r="D77" s="22">
        <v>4.9090000000000002E-2</v>
      </c>
      <c r="E77" s="38" t="s">
        <v>64</v>
      </c>
      <c r="F77" s="10">
        <f t="shared" si="47"/>
        <v>4.9090000000000002E-2</v>
      </c>
      <c r="G77" s="5" t="s">
        <v>13</v>
      </c>
      <c r="H77" s="5" t="s">
        <v>13</v>
      </c>
      <c r="I77" s="6" t="str">
        <f t="shared" si="48"/>
        <v>Плакат `Рекомендовано тест на ВІЛ-ознаки та симптоми`</v>
      </c>
      <c r="J77" s="10">
        <f t="shared" si="49"/>
        <v>4.9090000000000002E-2</v>
      </c>
      <c r="K77" s="5" t="s">
        <v>13</v>
      </c>
    </row>
    <row r="78" spans="1:11" ht="47.25" x14ac:dyDescent="0.25">
      <c r="A78" s="5" t="s">
        <v>27</v>
      </c>
      <c r="B78" s="4" t="s">
        <v>61</v>
      </c>
      <c r="C78" s="5" t="s">
        <v>13</v>
      </c>
      <c r="D78" s="22">
        <v>4.9090000000000002E-2</v>
      </c>
      <c r="E78" s="38" t="s">
        <v>65</v>
      </c>
      <c r="F78" s="10">
        <f t="shared" si="44"/>
        <v>4.9090000000000002E-2</v>
      </c>
      <c r="G78" s="5" t="s">
        <v>13</v>
      </c>
      <c r="H78" s="5" t="s">
        <v>13</v>
      </c>
      <c r="I78" s="6" t="str">
        <f t="shared" si="45"/>
        <v>Плакат `Чи проходили тест на ВІЛ за останні 6 місяців?`</v>
      </c>
      <c r="J78" s="10">
        <f t="shared" si="46"/>
        <v>4.9090000000000002E-2</v>
      </c>
      <c r="K78" s="5" t="s">
        <v>13</v>
      </c>
    </row>
    <row r="79" spans="1:11" ht="47.25" x14ac:dyDescent="0.25">
      <c r="A79" s="5" t="s">
        <v>27</v>
      </c>
      <c r="B79" s="4" t="s">
        <v>61</v>
      </c>
      <c r="C79" s="5" t="s">
        <v>13</v>
      </c>
      <c r="D79" s="22">
        <v>4.9090000000000002E-2</v>
      </c>
      <c r="E79" s="38" t="s">
        <v>66</v>
      </c>
      <c r="F79" s="10">
        <f t="shared" si="44"/>
        <v>4.9090000000000002E-2</v>
      </c>
      <c r="G79" s="5" t="s">
        <v>13</v>
      </c>
      <c r="H79" s="5" t="s">
        <v>13</v>
      </c>
      <c r="I79" s="6" t="str">
        <f t="shared" si="45"/>
        <v>Плакат `Календар здорової людини`</v>
      </c>
      <c r="J79" s="10">
        <f t="shared" si="46"/>
        <v>4.9090000000000002E-2</v>
      </c>
      <c r="K79" s="5" t="s">
        <v>13</v>
      </c>
    </row>
    <row r="80" spans="1:11" ht="47.25" x14ac:dyDescent="0.25">
      <c r="A80" s="5" t="s">
        <v>27</v>
      </c>
      <c r="B80" s="4" t="s">
        <v>61</v>
      </c>
      <c r="C80" s="5" t="s">
        <v>13</v>
      </c>
      <c r="D80" s="22">
        <v>5.3999999999999999E-2</v>
      </c>
      <c r="E80" s="38" t="s">
        <v>67</v>
      </c>
      <c r="F80" s="10">
        <f t="shared" ref="F80" si="50">SUM(D80)</f>
        <v>5.3999999999999999E-2</v>
      </c>
      <c r="G80" s="5" t="s">
        <v>13</v>
      </c>
      <c r="H80" s="5" t="s">
        <v>13</v>
      </c>
      <c r="I80" s="6" t="str">
        <f t="shared" ref="I80" si="51">E80</f>
        <v>Плакат `Як захиститись від гепатиту`</v>
      </c>
      <c r="J80" s="10">
        <f t="shared" ref="J80" si="52">F80</f>
        <v>5.3999999999999999E-2</v>
      </c>
      <c r="K80" s="5" t="s">
        <v>13</v>
      </c>
    </row>
    <row r="81" spans="1:11" ht="31.5" x14ac:dyDescent="0.25">
      <c r="A81" s="5" t="s">
        <v>28</v>
      </c>
      <c r="B81" s="4" t="s">
        <v>12</v>
      </c>
      <c r="C81" s="5" t="s">
        <v>13</v>
      </c>
      <c r="D81" s="22">
        <v>51.738</v>
      </c>
      <c r="E81" s="17" t="s">
        <v>104</v>
      </c>
      <c r="F81" s="10">
        <f t="shared" ref="F81:F129" si="53">SUM(D81)</f>
        <v>51.738</v>
      </c>
      <c r="G81" s="5" t="s">
        <v>13</v>
      </c>
      <c r="H81" s="5" t="s">
        <v>13</v>
      </c>
      <c r="I81" s="6" t="str">
        <f>E81</f>
        <v xml:space="preserve">Двері рентгенозахисні ТУ У 20.6-32762715-001: 2019 (2080*1200мм) Pb=1.3мм)R </v>
      </c>
      <c r="J81" s="10">
        <f>F81</f>
        <v>51.738</v>
      </c>
      <c r="K81" s="5" t="s">
        <v>13</v>
      </c>
    </row>
    <row r="82" spans="1:11" ht="31.5" x14ac:dyDescent="0.25">
      <c r="A82" s="5" t="s">
        <v>28</v>
      </c>
      <c r="B82" s="4" t="s">
        <v>12</v>
      </c>
      <c r="C82" s="5" t="s">
        <v>13</v>
      </c>
      <c r="D82" s="22">
        <v>33.798000000000002</v>
      </c>
      <c r="E82" s="17" t="s">
        <v>105</v>
      </c>
      <c r="F82" s="10">
        <f t="shared" si="53"/>
        <v>33.798000000000002</v>
      </c>
      <c r="G82" s="5" t="s">
        <v>13</v>
      </c>
      <c r="H82" s="5" t="s">
        <v>13</v>
      </c>
      <c r="I82" s="6" t="str">
        <f>E82</f>
        <v>Двері рентгенозахисні ТУ У 20.6-32762715-001: 2019 (2070*950мм) Pb=1.1мм)L</v>
      </c>
      <c r="J82" s="10">
        <f>F82</f>
        <v>33.798000000000002</v>
      </c>
      <c r="K82" s="5" t="s">
        <v>13</v>
      </c>
    </row>
    <row r="83" spans="1:11" ht="31.5" x14ac:dyDescent="0.25">
      <c r="A83" s="5" t="s">
        <v>28</v>
      </c>
      <c r="B83" s="4" t="s">
        <v>12</v>
      </c>
      <c r="C83" s="5" t="s">
        <v>13</v>
      </c>
      <c r="D83" s="22">
        <v>67.596000000000004</v>
      </c>
      <c r="E83" s="17" t="s">
        <v>106</v>
      </c>
      <c r="F83" s="10">
        <f t="shared" si="53"/>
        <v>67.596000000000004</v>
      </c>
      <c r="G83" s="5" t="s">
        <v>13</v>
      </c>
      <c r="H83" s="5" t="s">
        <v>13</v>
      </c>
      <c r="I83" s="6" t="str">
        <f t="shared" ref="I83:J94" si="54">E83</f>
        <v>Двері рентгенозахисні ТУ У 20.6-32762715-001: 2019 (2170*1300мм) Pb=2.1мм)R&amp;L</v>
      </c>
      <c r="J83" s="10">
        <f t="shared" si="54"/>
        <v>67.596000000000004</v>
      </c>
      <c r="K83" s="5" t="s">
        <v>13</v>
      </c>
    </row>
    <row r="84" spans="1:11" ht="31.5" x14ac:dyDescent="0.25">
      <c r="A84" s="5" t="s">
        <v>28</v>
      </c>
      <c r="B84" s="4" t="s">
        <v>12</v>
      </c>
      <c r="C84" s="5" t="s">
        <v>13</v>
      </c>
      <c r="D84" s="22">
        <v>3</v>
      </c>
      <c r="E84" s="17" t="s">
        <v>107</v>
      </c>
      <c r="F84" s="10">
        <f t="shared" si="53"/>
        <v>3</v>
      </c>
      <c r="G84" s="5" t="s">
        <v>13</v>
      </c>
      <c r="H84" s="5" t="s">
        <v>13</v>
      </c>
      <c r="I84" s="6" t="str">
        <f t="shared" si="54"/>
        <v>Тест на виявлення Тропоніну</v>
      </c>
      <c r="J84" s="10">
        <f t="shared" si="54"/>
        <v>3</v>
      </c>
      <c r="K84" s="5" t="s">
        <v>13</v>
      </c>
    </row>
    <row r="85" spans="1:11" ht="31.5" x14ac:dyDescent="0.25">
      <c r="A85" s="5" t="s">
        <v>28</v>
      </c>
      <c r="B85" s="4" t="s">
        <v>12</v>
      </c>
      <c r="C85" s="5" t="s">
        <v>13</v>
      </c>
      <c r="D85" s="22">
        <v>0.58799999999999997</v>
      </c>
      <c r="E85" s="16" t="s">
        <v>108</v>
      </c>
      <c r="F85" s="10">
        <f t="shared" si="53"/>
        <v>0.58799999999999997</v>
      </c>
      <c r="G85" s="5" t="s">
        <v>13</v>
      </c>
      <c r="H85" s="5" t="s">
        <v>13</v>
      </c>
      <c r="I85" s="6" t="str">
        <f t="shared" si="54"/>
        <v xml:space="preserve">Діагностичний моноклональний реагент анти-A </v>
      </c>
      <c r="J85" s="10">
        <f t="shared" si="54"/>
        <v>0.58799999999999997</v>
      </c>
      <c r="K85" s="5" t="s">
        <v>13</v>
      </c>
    </row>
    <row r="86" spans="1:11" ht="31.5" x14ac:dyDescent="0.25">
      <c r="A86" s="5" t="s">
        <v>28</v>
      </c>
      <c r="B86" s="4" t="s">
        <v>12</v>
      </c>
      <c r="C86" s="5" t="s">
        <v>13</v>
      </c>
      <c r="D86" s="22">
        <v>0.58799999999999997</v>
      </c>
      <c r="E86" s="17" t="s">
        <v>68</v>
      </c>
      <c r="F86" s="10">
        <f t="shared" si="53"/>
        <v>0.58799999999999997</v>
      </c>
      <c r="G86" s="5" t="s">
        <v>13</v>
      </c>
      <c r="H86" s="5" t="s">
        <v>13</v>
      </c>
      <c r="I86" s="6" t="str">
        <f t="shared" si="54"/>
        <v>Діагностичний моноклональний реагент анти-B</v>
      </c>
      <c r="J86" s="10">
        <f t="shared" si="54"/>
        <v>0.58799999999999997</v>
      </c>
      <c r="K86" s="5" t="s">
        <v>13</v>
      </c>
    </row>
    <row r="87" spans="1:11" ht="47.25" x14ac:dyDescent="0.25">
      <c r="A87" s="5" t="s">
        <v>28</v>
      </c>
      <c r="B87" s="4" t="s">
        <v>12</v>
      </c>
      <c r="C87" s="5" t="s">
        <v>13</v>
      </c>
      <c r="D87" s="22">
        <v>3.4</v>
      </c>
      <c r="E87" s="17" t="s">
        <v>109</v>
      </c>
      <c r="F87" s="10">
        <f t="shared" si="53"/>
        <v>3.4</v>
      </c>
      <c r="G87" s="5" t="s">
        <v>13</v>
      </c>
      <c r="H87" s="5" t="s">
        <v>13</v>
      </c>
      <c r="I87" s="6" t="str">
        <f t="shared" si="54"/>
        <v>Послуга з навчання Правил охорони праці під час експлуатації електроустановок споживачів та Правил технічної експлуатації елнктроустановок споживачів</v>
      </c>
      <c r="J87" s="10">
        <f t="shared" si="54"/>
        <v>3.4</v>
      </c>
      <c r="K87" s="5" t="s">
        <v>13</v>
      </c>
    </row>
    <row r="88" spans="1:11" ht="31.5" customHeight="1" x14ac:dyDescent="0.25">
      <c r="A88" s="5" t="s">
        <v>28</v>
      </c>
      <c r="B88" s="4" t="s">
        <v>12</v>
      </c>
      <c r="C88" s="5" t="s">
        <v>13</v>
      </c>
      <c r="D88" s="22">
        <v>0.85</v>
      </c>
      <c r="E88" s="38" t="s">
        <v>110</v>
      </c>
      <c r="F88" s="10">
        <f t="shared" ref="F88" si="55">SUM(D88)</f>
        <v>0.85</v>
      </c>
      <c r="G88" s="5" t="s">
        <v>13</v>
      </c>
      <c r="H88" s="5" t="s">
        <v>13</v>
      </c>
      <c r="I88" s="6" t="str">
        <f t="shared" ref="I88" si="56">E88</f>
        <v>Послуга з навчання Правил будови і безпечної експлуатації ліфтів</v>
      </c>
      <c r="J88" s="10">
        <f t="shared" ref="J88" si="57">F88</f>
        <v>0.85</v>
      </c>
      <c r="K88" s="5" t="s">
        <v>13</v>
      </c>
    </row>
    <row r="89" spans="1:11" ht="31.5" customHeight="1" x14ac:dyDescent="0.25">
      <c r="A89" s="5" t="s">
        <v>28</v>
      </c>
      <c r="B89" s="4" t="s">
        <v>12</v>
      </c>
      <c r="C89" s="5" t="s">
        <v>13</v>
      </c>
      <c r="D89" s="22">
        <v>3.9</v>
      </c>
      <c r="E89" s="38" t="s">
        <v>111</v>
      </c>
      <c r="F89" s="10">
        <f t="shared" si="53"/>
        <v>3.9</v>
      </c>
      <c r="G89" s="5" t="s">
        <v>13</v>
      </c>
      <c r="H89" s="5" t="s">
        <v>13</v>
      </c>
      <c r="I89" s="6" t="str">
        <f t="shared" si="54"/>
        <v>Послуга з навчання "Підвищення кваліфікації робітників з професії ліфтер</v>
      </c>
      <c r="J89" s="10">
        <f t="shared" si="54"/>
        <v>3.9</v>
      </c>
      <c r="K89" s="5" t="s">
        <v>13</v>
      </c>
    </row>
    <row r="90" spans="1:11" ht="31.5" customHeight="1" x14ac:dyDescent="0.25">
      <c r="A90" s="5" t="s">
        <v>28</v>
      </c>
      <c r="B90" s="4" t="s">
        <v>12</v>
      </c>
      <c r="C90" s="5" t="s">
        <v>13</v>
      </c>
      <c r="D90" s="22">
        <v>2.09667</v>
      </c>
      <c r="E90" s="38" t="s">
        <v>112</v>
      </c>
      <c r="F90" s="10">
        <f t="shared" si="53"/>
        <v>2.09667</v>
      </c>
      <c r="G90" s="5" t="s">
        <v>13</v>
      </c>
      <c r="H90" s="5" t="s">
        <v>13</v>
      </c>
      <c r="I90" s="6" t="str">
        <f t="shared" si="54"/>
        <v>Послуги з охорони у грудні 2023р.</v>
      </c>
      <c r="J90" s="10">
        <f t="shared" si="54"/>
        <v>2.09667</v>
      </c>
      <c r="K90" s="5" t="s">
        <v>13</v>
      </c>
    </row>
    <row r="91" spans="1:11" ht="63" x14ac:dyDescent="0.25">
      <c r="A91" s="5" t="s">
        <v>28</v>
      </c>
      <c r="B91" s="4" t="s">
        <v>12</v>
      </c>
      <c r="C91" s="5" t="s">
        <v>13</v>
      </c>
      <c r="D91" s="22">
        <v>0.3</v>
      </c>
      <c r="E91" s="38" t="s">
        <v>113</v>
      </c>
      <c r="F91" s="10">
        <f t="shared" si="53"/>
        <v>0.3</v>
      </c>
      <c r="G91" s="5" t="s">
        <v>13</v>
      </c>
      <c r="H91" s="5" t="s">
        <v>13</v>
      </c>
      <c r="I91" s="6" t="str">
        <f t="shared" si="54"/>
        <v xml:space="preserve">Послуга з обробленню даних та розміщенню їх на сайті у вигляді окремих сторінок журналу обліку розміщення, рішень та приписів від Держслужби МОЗ України грудень 2023 року </v>
      </c>
      <c r="J91" s="10">
        <f t="shared" si="54"/>
        <v>0.3</v>
      </c>
      <c r="K91" s="5" t="s">
        <v>13</v>
      </c>
    </row>
    <row r="92" spans="1:11" ht="31.5" customHeight="1" x14ac:dyDescent="0.25">
      <c r="A92" s="5" t="s">
        <v>28</v>
      </c>
      <c r="B92" s="4" t="s">
        <v>12</v>
      </c>
      <c r="C92" s="5" t="s">
        <v>13</v>
      </c>
      <c r="D92" s="22">
        <v>34.44735</v>
      </c>
      <c r="E92" s="17" t="s">
        <v>114</v>
      </c>
      <c r="F92" s="10">
        <f t="shared" si="53"/>
        <v>34.44735</v>
      </c>
      <c r="G92" s="5" t="s">
        <v>13</v>
      </c>
      <c r="H92" s="5" t="s">
        <v>13</v>
      </c>
      <c r="I92" s="6" t="str">
        <f t="shared" si="54"/>
        <v>Ремонт автомобіля Peugeot Boxer АЕ 4076 ТО</v>
      </c>
      <c r="J92" s="10">
        <f t="shared" si="54"/>
        <v>34.44735</v>
      </c>
      <c r="K92" s="5" t="s">
        <v>13</v>
      </c>
    </row>
    <row r="93" spans="1:11" ht="63" x14ac:dyDescent="0.25">
      <c r="A93" s="5" t="s">
        <v>28</v>
      </c>
      <c r="B93" s="4" t="s">
        <v>12</v>
      </c>
      <c r="C93" s="5" t="s">
        <v>13</v>
      </c>
      <c r="D93" s="22">
        <v>10.632</v>
      </c>
      <c r="E93" s="17" t="s">
        <v>115</v>
      </c>
      <c r="F93" s="10">
        <f t="shared" si="53"/>
        <v>10.632</v>
      </c>
      <c r="G93" s="5" t="s">
        <v>13</v>
      </c>
      <c r="H93" s="5" t="s">
        <v>13</v>
      </c>
      <c r="I93" s="6" t="str">
        <f t="shared" si="54"/>
        <v>Технічне обслуговування ліфта реєстр.№ 47597 зав.номер 2023/630 MR/SNL 1000/630 та технічне обслуговування ліфта реєстр.№ 47087 зав.номер 202300000000069 ONA YMR</v>
      </c>
      <c r="J93" s="10">
        <f t="shared" si="54"/>
        <v>10.632</v>
      </c>
      <c r="K93" s="5" t="s">
        <v>13</v>
      </c>
    </row>
    <row r="94" spans="1:11" ht="31.5" x14ac:dyDescent="0.25">
      <c r="A94" s="5" t="s">
        <v>28</v>
      </c>
      <c r="B94" s="4" t="s">
        <v>12</v>
      </c>
      <c r="C94" s="5" t="s">
        <v>13</v>
      </c>
      <c r="D94" s="22">
        <v>12.346399999999999</v>
      </c>
      <c r="E94" s="17" t="s">
        <v>116</v>
      </c>
      <c r="F94" s="10">
        <f t="shared" si="53"/>
        <v>12.346399999999999</v>
      </c>
      <c r="G94" s="5" t="s">
        <v>13</v>
      </c>
      <c r="H94" s="5" t="s">
        <v>13</v>
      </c>
      <c r="I94" s="6" t="str">
        <f t="shared" si="54"/>
        <v>Плата за надання інших адміністративних послуг (за одержання сертифікату)</v>
      </c>
      <c r="J94" s="10">
        <f t="shared" si="54"/>
        <v>12.346399999999999</v>
      </c>
      <c r="K94" s="5" t="s">
        <v>13</v>
      </c>
    </row>
    <row r="95" spans="1:11" ht="47.25" x14ac:dyDescent="0.25">
      <c r="A95" s="5" t="s">
        <v>28</v>
      </c>
      <c r="B95" s="4" t="s">
        <v>29</v>
      </c>
      <c r="C95" s="5" t="s">
        <v>13</v>
      </c>
      <c r="D95" s="22">
        <v>0.32</v>
      </c>
      <c r="E95" s="38" t="s">
        <v>117</v>
      </c>
      <c r="F95" s="10">
        <f t="shared" si="53"/>
        <v>0.32</v>
      </c>
      <c r="G95" s="5" t="s">
        <v>13</v>
      </c>
      <c r="H95" s="5" t="s">
        <v>13</v>
      </c>
      <c r="I95" s="6" t="str">
        <f>E95</f>
        <v>Дзеркало</v>
      </c>
      <c r="J95" s="10">
        <f>F95</f>
        <v>0.32</v>
      </c>
      <c r="K95" s="5" t="s">
        <v>13</v>
      </c>
    </row>
    <row r="96" spans="1:11" ht="47.25" x14ac:dyDescent="0.25">
      <c r="A96" s="5" t="s">
        <v>28</v>
      </c>
      <c r="B96" s="4" t="s">
        <v>29</v>
      </c>
      <c r="C96" s="5" t="s">
        <v>13</v>
      </c>
      <c r="D96" s="22">
        <v>1.3</v>
      </c>
      <c r="E96" s="38" t="s">
        <v>118</v>
      </c>
      <c r="F96" s="10">
        <f t="shared" si="53"/>
        <v>1.3</v>
      </c>
      <c r="G96" s="5" t="s">
        <v>13</v>
      </c>
      <c r="H96" s="5" t="s">
        <v>13</v>
      </c>
      <c r="I96" s="6" t="str">
        <f t="shared" ref="I96:I99" si="58">E96</f>
        <v>Драбина</v>
      </c>
      <c r="J96" s="10">
        <f t="shared" ref="J96:J99" si="59">F96</f>
        <v>1.3</v>
      </c>
      <c r="K96" s="5" t="s">
        <v>13</v>
      </c>
    </row>
    <row r="97" spans="1:11" ht="47.25" x14ac:dyDescent="0.25">
      <c r="A97" s="5" t="s">
        <v>28</v>
      </c>
      <c r="B97" s="4" t="s">
        <v>29</v>
      </c>
      <c r="C97" s="5" t="s">
        <v>13</v>
      </c>
      <c r="D97" s="22">
        <v>37</v>
      </c>
      <c r="E97" s="38" t="s">
        <v>119</v>
      </c>
      <c r="F97" s="10">
        <f t="shared" si="53"/>
        <v>37</v>
      </c>
      <c r="G97" s="5" t="s">
        <v>13</v>
      </c>
      <c r="H97" s="5" t="s">
        <v>13</v>
      </c>
      <c r="I97" s="6" t="str">
        <f t="shared" si="58"/>
        <v>Штори рулонні</v>
      </c>
      <c r="J97" s="10">
        <f t="shared" si="59"/>
        <v>37</v>
      </c>
      <c r="K97" s="5" t="s">
        <v>13</v>
      </c>
    </row>
    <row r="98" spans="1:11" ht="47.25" x14ac:dyDescent="0.25">
      <c r="A98" s="5" t="s">
        <v>28</v>
      </c>
      <c r="B98" s="4" t="s">
        <v>29</v>
      </c>
      <c r="C98" s="5" t="s">
        <v>13</v>
      </c>
      <c r="D98" s="22">
        <v>1.54</v>
      </c>
      <c r="E98" s="38" t="s">
        <v>120</v>
      </c>
      <c r="F98" s="10">
        <f t="shared" si="53"/>
        <v>1.54</v>
      </c>
      <c r="G98" s="5" t="s">
        <v>13</v>
      </c>
      <c r="H98" s="5" t="s">
        <v>13</v>
      </c>
      <c r="I98" s="6" t="str">
        <f t="shared" si="58"/>
        <v>Дозатор для рідкого мила</v>
      </c>
      <c r="J98" s="10">
        <f t="shared" si="59"/>
        <v>1.54</v>
      </c>
      <c r="K98" s="5" t="s">
        <v>13</v>
      </c>
    </row>
    <row r="99" spans="1:11" ht="47.25" x14ac:dyDescent="0.25">
      <c r="A99" s="5" t="s">
        <v>28</v>
      </c>
      <c r="B99" s="4" t="s">
        <v>29</v>
      </c>
      <c r="C99" s="5" t="s">
        <v>13</v>
      </c>
      <c r="D99" s="22">
        <v>2.198</v>
      </c>
      <c r="E99" s="38" t="s">
        <v>121</v>
      </c>
      <c r="F99" s="10">
        <f t="shared" si="53"/>
        <v>2.198</v>
      </c>
      <c r="G99" s="5" t="s">
        <v>13</v>
      </c>
      <c r="H99" s="5" t="s">
        <v>13</v>
      </c>
      <c r="I99" s="6" t="str">
        <f t="shared" si="58"/>
        <v>Тримач паперових рушників</v>
      </c>
      <c r="J99" s="10">
        <f t="shared" si="59"/>
        <v>2.198</v>
      </c>
      <c r="K99" s="5" t="s">
        <v>13</v>
      </c>
    </row>
    <row r="100" spans="1:11" ht="47.25" x14ac:dyDescent="0.25">
      <c r="A100" s="5" t="s">
        <v>28</v>
      </c>
      <c r="B100" s="4" t="s">
        <v>29</v>
      </c>
      <c r="C100" s="5" t="s">
        <v>13</v>
      </c>
      <c r="D100" s="22">
        <v>0.11600000000000001</v>
      </c>
      <c r="E100" s="38" t="s">
        <v>122</v>
      </c>
      <c r="F100" s="10">
        <f t="shared" si="53"/>
        <v>0.11600000000000001</v>
      </c>
      <c r="G100" s="5" t="s">
        <v>13</v>
      </c>
      <c r="H100" s="5" t="s">
        <v>13</v>
      </c>
      <c r="I100" s="6" t="str">
        <f>E100</f>
        <v>Диспенсер туалетного паперу</v>
      </c>
      <c r="J100" s="10">
        <f>F100</f>
        <v>0.11600000000000001</v>
      </c>
      <c r="K100" s="5" t="s">
        <v>13</v>
      </c>
    </row>
    <row r="101" spans="1:11" ht="47.25" x14ac:dyDescent="0.25">
      <c r="A101" s="5" t="s">
        <v>28</v>
      </c>
      <c r="B101" s="4" t="s">
        <v>29</v>
      </c>
      <c r="C101" s="5" t="s">
        <v>13</v>
      </c>
      <c r="D101" s="22">
        <v>0.2145</v>
      </c>
      <c r="E101" s="38" t="s">
        <v>123</v>
      </c>
      <c r="F101" s="10">
        <f t="shared" si="53"/>
        <v>0.2145</v>
      </c>
      <c r="G101" s="5" t="s">
        <v>13</v>
      </c>
      <c r="H101" s="5" t="s">
        <v>13</v>
      </c>
      <c r="I101" s="6" t="str">
        <f>E101</f>
        <v>Туалетний комплект `Йорш` люкс</v>
      </c>
      <c r="J101" s="10">
        <f>F101</f>
        <v>0.2145</v>
      </c>
      <c r="K101" s="5" t="s">
        <v>13</v>
      </c>
    </row>
    <row r="102" spans="1:11" ht="47.25" x14ac:dyDescent="0.25">
      <c r="A102" s="5" t="s">
        <v>28</v>
      </c>
      <c r="B102" s="4" t="s">
        <v>29</v>
      </c>
      <c r="C102" s="5" t="s">
        <v>13</v>
      </c>
      <c r="D102" s="22">
        <v>0.16550000000000001</v>
      </c>
      <c r="E102" s="38" t="s">
        <v>124</v>
      </c>
      <c r="F102" s="10">
        <f t="shared" si="53"/>
        <v>0.16550000000000001</v>
      </c>
      <c r="G102" s="5" t="s">
        <v>13</v>
      </c>
      <c r="H102" s="5" t="s">
        <v>13</v>
      </c>
      <c r="I102" s="6" t="str">
        <f t="shared" ref="I102:I103" si="60">E102</f>
        <v>Комплект для прибирання (совок + щітка)</v>
      </c>
      <c r="J102" s="10">
        <f t="shared" ref="J102:J103" si="61">F102</f>
        <v>0.16550000000000001</v>
      </c>
      <c r="K102" s="5" t="s">
        <v>13</v>
      </c>
    </row>
    <row r="103" spans="1:11" ht="47.25" x14ac:dyDescent="0.25">
      <c r="A103" s="5" t="s">
        <v>28</v>
      </c>
      <c r="B103" s="4" t="s">
        <v>29</v>
      </c>
      <c r="C103" s="5" t="s">
        <v>13</v>
      </c>
      <c r="D103" s="22">
        <v>1.302</v>
      </c>
      <c r="E103" s="38" t="s">
        <v>125</v>
      </c>
      <c r="F103" s="10">
        <f t="shared" si="53"/>
        <v>1.302</v>
      </c>
      <c r="G103" s="5" t="s">
        <v>13</v>
      </c>
      <c r="H103" s="5" t="s">
        <v>13</v>
      </c>
      <c r="I103" s="6" t="str">
        <f t="shared" si="60"/>
        <v>Дозатор для антисептика</v>
      </c>
      <c r="J103" s="10">
        <f t="shared" si="61"/>
        <v>1.302</v>
      </c>
      <c r="K103" s="5" t="s">
        <v>13</v>
      </c>
    </row>
    <row r="104" spans="1:11" ht="53.25" customHeight="1" x14ac:dyDescent="0.25">
      <c r="A104" s="5" t="s">
        <v>28</v>
      </c>
      <c r="B104" s="4" t="s">
        <v>153</v>
      </c>
      <c r="C104" s="5" t="s">
        <v>13</v>
      </c>
      <c r="D104" s="22">
        <v>0.32800000000000001</v>
      </c>
      <c r="E104" s="38" t="s">
        <v>126</v>
      </c>
      <c r="F104" s="10">
        <f t="shared" ref="F104:F120" si="62">SUM(D104)</f>
        <v>0.32800000000000001</v>
      </c>
      <c r="G104" s="5" t="s">
        <v>13</v>
      </c>
      <c r="H104" s="5" t="s">
        <v>13</v>
      </c>
      <c r="I104" s="6" t="str">
        <f>E104</f>
        <v>Неостигміну метилсульфат 0,5 мг/мл ін`єкції 1 мл ампула (12.2024)  амп.</v>
      </c>
      <c r="J104" s="10">
        <f>F104</f>
        <v>0.32800000000000001</v>
      </c>
      <c r="K104" s="5" t="s">
        <v>13</v>
      </c>
    </row>
    <row r="105" spans="1:11" ht="31.5" x14ac:dyDescent="0.25">
      <c r="A105" s="5" t="s">
        <v>28</v>
      </c>
      <c r="B105" s="4" t="s">
        <v>153</v>
      </c>
      <c r="C105" s="5" t="s">
        <v>13</v>
      </c>
      <c r="D105" s="22">
        <v>0.28699999999999998</v>
      </c>
      <c r="E105" s="38" t="s">
        <v>127</v>
      </c>
      <c r="F105" s="10">
        <f t="shared" si="62"/>
        <v>0.28699999999999998</v>
      </c>
      <c r="G105" s="5" t="s">
        <v>13</v>
      </c>
      <c r="H105" s="5" t="s">
        <v>13</v>
      </c>
      <c r="I105" s="6" t="str">
        <f>E105</f>
        <v xml:space="preserve">Амоксицилін 500мг + клавуланова кислота 125 мг, вкриті оболонкою (04.2024) </v>
      </c>
      <c r="J105" s="10">
        <f>F105</f>
        <v>0.28699999999999998</v>
      </c>
      <c r="K105" s="5" t="s">
        <v>13</v>
      </c>
    </row>
    <row r="106" spans="1:11" ht="31.5" x14ac:dyDescent="0.25">
      <c r="A106" s="5" t="s">
        <v>28</v>
      </c>
      <c r="B106" s="4" t="s">
        <v>153</v>
      </c>
      <c r="C106" s="5" t="s">
        <v>13</v>
      </c>
      <c r="D106" s="22">
        <v>3.9200000000000006E-2</v>
      </c>
      <c r="E106" s="38" t="s">
        <v>128</v>
      </c>
      <c r="F106" s="10">
        <f t="shared" si="62"/>
        <v>3.9200000000000006E-2</v>
      </c>
      <c r="G106" s="5" t="s">
        <v>13</v>
      </c>
      <c r="H106" s="5" t="s">
        <v>13</v>
      </c>
      <c r="I106" s="6" t="str">
        <f t="shared" ref="I106:I112" si="63">E106</f>
        <v>Кислота ацетилсаліцилова 75 мг гастрорезистентна 56 табл (01.2025)</v>
      </c>
      <c r="J106" s="10">
        <f t="shared" ref="J106:J112" si="64">F106</f>
        <v>3.9200000000000006E-2</v>
      </c>
      <c r="K106" s="5" t="s">
        <v>13</v>
      </c>
    </row>
    <row r="107" spans="1:11" ht="31.5" x14ac:dyDescent="0.25">
      <c r="A107" s="5" t="s">
        <v>28</v>
      </c>
      <c r="B107" s="4" t="s">
        <v>153</v>
      </c>
      <c r="C107" s="5" t="s">
        <v>13</v>
      </c>
      <c r="D107" s="22">
        <v>1.175</v>
      </c>
      <c r="E107" s="38" t="s">
        <v>129</v>
      </c>
      <c r="F107" s="10">
        <f t="shared" si="62"/>
        <v>1.175</v>
      </c>
      <c r="G107" s="5" t="s">
        <v>13</v>
      </c>
      <c r="H107" s="5" t="s">
        <v>13</v>
      </c>
      <c r="I107" s="6" t="str">
        <f t="shared" si="63"/>
        <v>Набір для інфузій з повітропроводом 21G, 100 шт (09.2026)</v>
      </c>
      <c r="J107" s="10">
        <f t="shared" si="64"/>
        <v>1.175</v>
      </c>
      <c r="K107" s="5" t="s">
        <v>13</v>
      </c>
    </row>
    <row r="108" spans="1:11" ht="31.5" x14ac:dyDescent="0.25">
      <c r="A108" s="5" t="s">
        <v>28</v>
      </c>
      <c r="B108" s="4" t="s">
        <v>153</v>
      </c>
      <c r="C108" s="5" t="s">
        <v>13</v>
      </c>
      <c r="D108" s="22">
        <v>1.2</v>
      </c>
      <c r="E108" s="38" t="s">
        <v>130</v>
      </c>
      <c r="F108" s="10">
        <f t="shared" si="62"/>
        <v>1.2</v>
      </c>
      <c r="G108" s="5" t="s">
        <v>13</v>
      </c>
      <c r="H108" s="5" t="s">
        <v>13</v>
      </c>
      <c r="I108" s="6" t="str">
        <f t="shared" si="63"/>
        <v>Компрес марлевий 23г/м2 12шт 10смх10см 100шт (05.2025)</v>
      </c>
      <c r="J108" s="10">
        <f t="shared" si="64"/>
        <v>1.2</v>
      </c>
      <c r="K108" s="5" t="s">
        <v>13</v>
      </c>
    </row>
    <row r="109" spans="1:11" ht="47.25" x14ac:dyDescent="0.25">
      <c r="A109" s="5" t="s">
        <v>28</v>
      </c>
      <c r="B109" s="4" t="s">
        <v>153</v>
      </c>
      <c r="C109" s="5" t="s">
        <v>13</v>
      </c>
      <c r="D109" s="22">
        <v>5.86</v>
      </c>
      <c r="E109" s="38" t="s">
        <v>131</v>
      </c>
      <c r="F109" s="10">
        <f t="shared" si="62"/>
        <v>5.86</v>
      </c>
      <c r="G109" s="5" t="s">
        <v>13</v>
      </c>
      <c r="H109" s="5" t="s">
        <v>13</v>
      </c>
      <c r="I109" s="6" t="str">
        <f t="shared" si="63"/>
        <v>Мішок, ПП, біологічно небезпечні матеріали, розмір 60х80см, 50л, товщина 50мкм, жовтий, автоклавований, з білим індикатором</v>
      </c>
      <c r="J109" s="10">
        <f t="shared" si="64"/>
        <v>5.86</v>
      </c>
      <c r="K109" s="5" t="s">
        <v>13</v>
      </c>
    </row>
    <row r="110" spans="1:11" ht="31.5" x14ac:dyDescent="0.25">
      <c r="A110" s="5" t="s">
        <v>28</v>
      </c>
      <c r="B110" s="4" t="s">
        <v>153</v>
      </c>
      <c r="C110" s="5" t="s">
        <v>13</v>
      </c>
      <c r="D110" s="22">
        <v>0.54</v>
      </c>
      <c r="E110" s="38" t="s">
        <v>132</v>
      </c>
      <c r="F110" s="10">
        <f t="shared" si="62"/>
        <v>0.54</v>
      </c>
      <c r="G110" s="5" t="s">
        <v>13</v>
      </c>
      <c r="H110" s="5" t="s">
        <v>13</v>
      </c>
      <c r="I110" s="6" t="str">
        <f t="shared" si="63"/>
        <v>Компрес опіковий 10х10см, стерильний (Burnshield) (01.2027)</v>
      </c>
      <c r="J110" s="10">
        <f t="shared" si="64"/>
        <v>0.54</v>
      </c>
      <c r="K110" s="5" t="s">
        <v>13</v>
      </c>
    </row>
    <row r="111" spans="1:11" ht="63" x14ac:dyDescent="0.25">
      <c r="A111" s="5" t="s">
        <v>28</v>
      </c>
      <c r="B111" s="4" t="s">
        <v>153</v>
      </c>
      <c r="C111" s="5" t="s">
        <v>13</v>
      </c>
      <c r="D111" s="22">
        <v>2.67</v>
      </c>
      <c r="E111" s="38" t="s">
        <v>133</v>
      </c>
      <c r="F111" s="10">
        <f t="shared" si="62"/>
        <v>2.67</v>
      </c>
      <c r="G111" s="5" t="s">
        <v>13</v>
      </c>
      <c r="H111" s="5" t="s">
        <v>13</v>
      </c>
      <c r="I111" s="6" t="str">
        <f t="shared" si="63"/>
        <v>Повітропровід назофарингеальний, візерунок Вендла, б/латексу, розмір 30 (внутрішній діаметр 7мм, зовнішній діаметр 10мм) стерильний, одноразовий (Teleflex 18S420-000300) (02.2027)</v>
      </c>
      <c r="J111" s="10">
        <f t="shared" si="64"/>
        <v>2.67</v>
      </c>
      <c r="K111" s="5" t="s">
        <v>13</v>
      </c>
    </row>
    <row r="112" spans="1:11" ht="31.5" x14ac:dyDescent="0.25">
      <c r="A112" s="5" t="s">
        <v>28</v>
      </c>
      <c r="B112" s="4" t="s">
        <v>153</v>
      </c>
      <c r="C112" s="5" t="s">
        <v>13</v>
      </c>
      <c r="D112" s="22">
        <v>0.25</v>
      </c>
      <c r="E112" s="38" t="s">
        <v>134</v>
      </c>
      <c r="F112" s="10">
        <f t="shared" si="62"/>
        <v>0.25</v>
      </c>
      <c r="G112" s="5" t="s">
        <v>13</v>
      </c>
      <c r="H112" s="5" t="s">
        <v>13</v>
      </c>
      <c r="I112" s="6" t="str">
        <f t="shared" si="63"/>
        <v>Контрольні смужки стерилізації, 121-134`С, клас І, 94х1В мм (Bastos Viegas 4S1-001) (04.2026)</v>
      </c>
      <c r="J112" s="10">
        <f t="shared" si="64"/>
        <v>0.25</v>
      </c>
      <c r="K112" s="5" t="s">
        <v>13</v>
      </c>
    </row>
    <row r="113" spans="1:11" ht="31.5" x14ac:dyDescent="0.25">
      <c r="A113" s="5" t="s">
        <v>28</v>
      </c>
      <c r="B113" s="4" t="s">
        <v>153</v>
      </c>
      <c r="C113" s="5" t="s">
        <v>13</v>
      </c>
      <c r="D113" s="22">
        <v>8.8000000000000007</v>
      </c>
      <c r="E113" s="38" t="s">
        <v>135</v>
      </c>
      <c r="F113" s="10">
        <f t="shared" si="62"/>
        <v>8.8000000000000007</v>
      </c>
      <c r="G113" s="5" t="s">
        <v>13</v>
      </c>
      <c r="H113" s="5" t="s">
        <v>13</v>
      </c>
      <c r="I113" s="6" t="str">
        <f>E113</f>
        <v>Повідон йод 10% розчин для місцевого застосування 200мл флакон (12.2024)</v>
      </c>
      <c r="J113" s="10">
        <f>F113</f>
        <v>8.8000000000000007</v>
      </c>
      <c r="K113" s="5" t="s">
        <v>13</v>
      </c>
    </row>
    <row r="114" spans="1:11" ht="31.5" x14ac:dyDescent="0.25">
      <c r="A114" s="5" t="s">
        <v>28</v>
      </c>
      <c r="B114" s="4" t="s">
        <v>153</v>
      </c>
      <c r="C114" s="5" t="s">
        <v>13</v>
      </c>
      <c r="D114" s="22">
        <v>0.36</v>
      </c>
      <c r="E114" s="38" t="s">
        <v>136</v>
      </c>
      <c r="F114" s="10">
        <f t="shared" si="62"/>
        <v>0.36</v>
      </c>
      <c r="G114" s="5" t="s">
        <v>13</v>
      </c>
      <c r="H114" s="5" t="s">
        <v>13</v>
      </c>
      <c r="I114" s="6" t="str">
        <f>E114</f>
        <v>Рукавички хірургічні латексні р.8,5 н/пудрені стерильні одноразова пара (02.2027)</v>
      </c>
      <c r="J114" s="10">
        <f>F114</f>
        <v>0.36</v>
      </c>
      <c r="K114" s="5" t="s">
        <v>13</v>
      </c>
    </row>
    <row r="115" spans="1:11" ht="31.5" x14ac:dyDescent="0.25">
      <c r="A115" s="5" t="s">
        <v>28</v>
      </c>
      <c r="B115" s="4" t="s">
        <v>153</v>
      </c>
      <c r="C115" s="5" t="s">
        <v>13</v>
      </c>
      <c r="D115" s="22">
        <v>0.3</v>
      </c>
      <c r="E115" s="38" t="s">
        <v>137</v>
      </c>
      <c r="F115" s="10">
        <f t="shared" si="62"/>
        <v>0.3</v>
      </c>
      <c r="G115" s="5" t="s">
        <v>13</v>
      </c>
      <c r="H115" s="5" t="s">
        <v>13</v>
      </c>
      <c r="I115" s="6" t="str">
        <f t="shared" ref="I115:I120" si="65">E115</f>
        <v>Ізосорбіду динітрату 5мг сублінгвальних/оромукозальних таблеток (Isorem sublingual) (05.2027)</v>
      </c>
      <c r="J115" s="10">
        <f t="shared" ref="J115:J120" si="66">F115</f>
        <v>0.3</v>
      </c>
      <c r="K115" s="5" t="s">
        <v>13</v>
      </c>
    </row>
    <row r="116" spans="1:11" ht="31.5" x14ac:dyDescent="0.25">
      <c r="A116" s="5" t="s">
        <v>28</v>
      </c>
      <c r="B116" s="4" t="s">
        <v>153</v>
      </c>
      <c r="C116" s="5" t="s">
        <v>13</v>
      </c>
      <c r="D116" s="22">
        <v>2</v>
      </c>
      <c r="E116" s="38" t="s">
        <v>138</v>
      </c>
      <c r="F116" s="10">
        <f t="shared" si="62"/>
        <v>2</v>
      </c>
      <c r="G116" s="5" t="s">
        <v>13</v>
      </c>
      <c r="H116" s="5" t="s">
        <v>13</v>
      </c>
      <c r="I116" s="6" t="str">
        <f t="shared" si="65"/>
        <v>Маска киснева без небулайзера для дорослих )08.2026)</v>
      </c>
      <c r="J116" s="10">
        <f t="shared" si="66"/>
        <v>2</v>
      </c>
      <c r="K116" s="5" t="s">
        <v>13</v>
      </c>
    </row>
    <row r="117" spans="1:11" ht="31.5" x14ac:dyDescent="0.25">
      <c r="A117" s="5" t="s">
        <v>28</v>
      </c>
      <c r="B117" s="4" t="s">
        <v>153</v>
      </c>
      <c r="C117" s="5" t="s">
        <v>13</v>
      </c>
      <c r="D117" s="22">
        <v>0.62</v>
      </c>
      <c r="E117" s="38" t="s">
        <v>139</v>
      </c>
      <c r="F117" s="10">
        <f t="shared" si="62"/>
        <v>0.62</v>
      </c>
      <c r="G117" s="5" t="s">
        <v>13</v>
      </c>
      <c r="H117" s="5" t="s">
        <v>13</v>
      </c>
      <c r="I117" s="6" t="str">
        <f t="shared" si="65"/>
        <v>Хірургічна стрічка Clinipore 2,5смх9,1м рулон (02.2025)</v>
      </c>
      <c r="J117" s="10">
        <f t="shared" si="66"/>
        <v>0.62</v>
      </c>
      <c r="K117" s="5" t="s">
        <v>13</v>
      </c>
    </row>
    <row r="118" spans="1:11" ht="31.5" x14ac:dyDescent="0.25">
      <c r="A118" s="5" t="s">
        <v>28</v>
      </c>
      <c r="B118" s="4" t="s">
        <v>153</v>
      </c>
      <c r="C118" s="5" t="s">
        <v>13</v>
      </c>
      <c r="D118" s="22">
        <v>0.28799999999999998</v>
      </c>
      <c r="E118" s="38" t="s">
        <v>140</v>
      </c>
      <c r="F118" s="10">
        <f t="shared" si="62"/>
        <v>0.28799999999999998</v>
      </c>
      <c r="G118" s="5" t="s">
        <v>13</v>
      </c>
      <c r="H118" s="5" t="s">
        <v>13</v>
      </c>
      <c r="I118" s="6" t="str">
        <f t="shared" si="65"/>
        <v>Шовний матеріал Alcalactine 3/0  26мм  1/2  з конічним вістром 90  12  (04.2025)</v>
      </c>
      <c r="J118" s="10">
        <f t="shared" si="66"/>
        <v>0.28799999999999998</v>
      </c>
      <c r="K118" s="5" t="s">
        <v>13</v>
      </c>
    </row>
    <row r="119" spans="1:11" ht="31.5" x14ac:dyDescent="0.25">
      <c r="A119" s="5" t="s">
        <v>28</v>
      </c>
      <c r="B119" s="4" t="s">
        <v>153</v>
      </c>
      <c r="C119" s="5" t="s">
        <v>13</v>
      </c>
      <c r="D119" s="22">
        <v>2</v>
      </c>
      <c r="E119" s="38" t="s">
        <v>141</v>
      </c>
      <c r="F119" s="10">
        <f t="shared" si="62"/>
        <v>2</v>
      </c>
      <c r="G119" s="5" t="s">
        <v>13</v>
      </c>
      <c r="H119" s="5" t="s">
        <v>13</v>
      </c>
      <c r="I119" s="6" t="str">
        <f t="shared" si="65"/>
        <v>Шприц, наконечник катетера, 3 частини, 50/60 мл, стерильний, одноразовий (05.2027)</v>
      </c>
      <c r="J119" s="10">
        <f t="shared" si="66"/>
        <v>2</v>
      </c>
      <c r="K119" s="5" t="s">
        <v>13</v>
      </c>
    </row>
    <row r="120" spans="1:11" ht="31.5" x14ac:dyDescent="0.25">
      <c r="A120" s="5" t="s">
        <v>28</v>
      </c>
      <c r="B120" s="4" t="s">
        <v>153</v>
      </c>
      <c r="C120" s="5" t="s">
        <v>13</v>
      </c>
      <c r="D120" s="22">
        <v>1.4970000000000001</v>
      </c>
      <c r="E120" s="38" t="s">
        <v>142</v>
      </c>
      <c r="F120" s="10">
        <f t="shared" si="62"/>
        <v>1.4970000000000001</v>
      </c>
      <c r="G120" s="5" t="s">
        <v>13</v>
      </c>
      <c r="H120" s="5" t="s">
        <v>13</v>
      </c>
      <c r="I120" s="6" t="str">
        <f t="shared" si="65"/>
        <v>Шприц підшкірний Luer 20мл  3 частини стерильний одноразовий (11.2025)</v>
      </c>
      <c r="J120" s="10">
        <f t="shared" si="66"/>
        <v>1.4970000000000001</v>
      </c>
      <c r="K120" s="5" t="s">
        <v>13</v>
      </c>
    </row>
    <row r="121" spans="1:11" ht="63" x14ac:dyDescent="0.25">
      <c r="A121" s="5" t="s">
        <v>28</v>
      </c>
      <c r="B121" s="4" t="s">
        <v>153</v>
      </c>
      <c r="C121" s="5" t="s">
        <v>13</v>
      </c>
      <c r="D121" s="22">
        <v>1.8</v>
      </c>
      <c r="E121" s="38" t="s">
        <v>143</v>
      </c>
      <c r="F121" s="10">
        <f t="shared" si="53"/>
        <v>1.8</v>
      </c>
      <c r="G121" s="5" t="s">
        <v>13</v>
      </c>
      <c r="H121" s="5" t="s">
        <v>13</v>
      </c>
      <c r="I121" s="6" t="str">
        <f>E121</f>
        <v>Мішок для сечі, 2л, градуювання: 100мл, ПВХ, з нижнім виходом і тяговим клапаном, трубка 90см з універсальним РР-з`єднувачем і захисним ковпачком для з`єднання з катетером, люверси для підвішування, стерильний (10.2025)</v>
      </c>
      <c r="J121" s="10">
        <f>F121</f>
        <v>1.8</v>
      </c>
      <c r="K121" s="5" t="s">
        <v>13</v>
      </c>
    </row>
    <row r="122" spans="1:11" ht="47.25" x14ac:dyDescent="0.25">
      <c r="A122" s="5" t="s">
        <v>28</v>
      </c>
      <c r="B122" s="4" t="s">
        <v>153</v>
      </c>
      <c r="C122" s="5" t="s">
        <v>13</v>
      </c>
      <c r="D122" s="22">
        <v>1.573</v>
      </c>
      <c r="E122" s="38" t="s">
        <v>144</v>
      </c>
      <c r="F122" s="10">
        <f t="shared" si="53"/>
        <v>1.573</v>
      </c>
      <c r="G122" s="5" t="s">
        <v>13</v>
      </c>
      <c r="H122" s="5" t="s">
        <v>13</v>
      </c>
      <c r="I122" s="6" t="str">
        <f>E122</f>
        <v>Катетер сечовий балонний Фолея СН08, 3мл, 2-сторонній, 30см, силіконізований латекс, стерильний, одноразовий (02.04.2027)</v>
      </c>
      <c r="J122" s="10">
        <f>F122</f>
        <v>1.573</v>
      </c>
      <c r="K122" s="5" t="s">
        <v>13</v>
      </c>
    </row>
    <row r="123" spans="1:11" ht="31.5" x14ac:dyDescent="0.25">
      <c r="A123" s="5" t="s">
        <v>28</v>
      </c>
      <c r="B123" s="4" t="s">
        <v>153</v>
      </c>
      <c r="C123" s="5" t="s">
        <v>13</v>
      </c>
      <c r="D123" s="22">
        <v>3.4362900000000001</v>
      </c>
      <c r="E123" s="38" t="s">
        <v>145</v>
      </c>
      <c r="F123" s="10">
        <f t="shared" si="53"/>
        <v>3.4362900000000001</v>
      </c>
      <c r="G123" s="5" t="s">
        <v>13</v>
      </c>
      <c r="H123" s="5" t="s">
        <v>13</v>
      </c>
      <c r="I123" s="6" t="str">
        <f t="shared" ref="I123:I129" si="67">E123</f>
        <v>Азитроміцину 500мг  №3 табл у блістері (12.2024)</v>
      </c>
      <c r="J123" s="10">
        <f t="shared" ref="J123:J129" si="68">F123</f>
        <v>3.4362900000000001</v>
      </c>
      <c r="K123" s="5" t="s">
        <v>13</v>
      </c>
    </row>
    <row r="124" spans="1:11" ht="31.5" x14ac:dyDescent="0.25">
      <c r="A124" s="5" t="s">
        <v>28</v>
      </c>
      <c r="B124" s="4" t="s">
        <v>153</v>
      </c>
      <c r="C124" s="5" t="s">
        <v>13</v>
      </c>
      <c r="D124" s="22">
        <v>1.7697000000000001</v>
      </c>
      <c r="E124" s="38" t="s">
        <v>146</v>
      </c>
      <c r="F124" s="10">
        <f t="shared" si="53"/>
        <v>1.7697000000000001</v>
      </c>
      <c r="G124" s="5" t="s">
        <v>13</v>
      </c>
      <c r="H124" s="5" t="s">
        <v>13</v>
      </c>
      <c r="I124" s="6" t="str">
        <f t="shared" si="67"/>
        <v>Азитроміцину по 250мг  №6 табл у блістері (12.2024)</v>
      </c>
      <c r="J124" s="10">
        <f t="shared" si="68"/>
        <v>1.7697000000000001</v>
      </c>
      <c r="K124" s="5" t="s">
        <v>13</v>
      </c>
    </row>
    <row r="125" spans="1:11" ht="31.5" x14ac:dyDescent="0.25">
      <c r="A125" s="5" t="s">
        <v>28</v>
      </c>
      <c r="B125" s="4" t="s">
        <v>153</v>
      </c>
      <c r="C125" s="5" t="s">
        <v>13</v>
      </c>
      <c r="D125" s="22">
        <v>5.75</v>
      </c>
      <c r="E125" s="38" t="s">
        <v>147</v>
      </c>
      <c r="F125" s="10">
        <f t="shared" si="53"/>
        <v>5.75</v>
      </c>
      <c r="G125" s="5" t="s">
        <v>13</v>
      </c>
      <c r="H125" s="5" t="s">
        <v>13</v>
      </c>
      <c r="I125" s="6" t="str">
        <f t="shared" si="67"/>
        <v>Бупівакаїну НС1  0,5% розчин для ін`єкцій 20мл ампула (08.2024)</v>
      </c>
      <c r="J125" s="10">
        <f t="shared" si="68"/>
        <v>5.75</v>
      </c>
      <c r="K125" s="5" t="s">
        <v>13</v>
      </c>
    </row>
    <row r="126" spans="1:11" ht="31.5" x14ac:dyDescent="0.25">
      <c r="A126" s="5" t="s">
        <v>28</v>
      </c>
      <c r="B126" s="4" t="s">
        <v>153</v>
      </c>
      <c r="C126" s="5" t="s">
        <v>13</v>
      </c>
      <c r="D126" s="22">
        <v>39.728999999999999</v>
      </c>
      <c r="E126" s="38" t="s">
        <v>148</v>
      </c>
      <c r="F126" s="10">
        <f t="shared" si="53"/>
        <v>39.728999999999999</v>
      </c>
      <c r="G126" s="5" t="s">
        <v>13</v>
      </c>
      <c r="H126" s="5" t="s">
        <v>13</v>
      </c>
      <c r="I126" s="6" t="str">
        <f t="shared" si="67"/>
        <v>Метронідазол 5мг/мл, 100мл ін`єкційно 1 флакон (02.2025)</v>
      </c>
      <c r="J126" s="10">
        <f t="shared" si="68"/>
        <v>39.728999999999999</v>
      </c>
      <c r="K126" s="5" t="s">
        <v>13</v>
      </c>
    </row>
    <row r="127" spans="1:11" ht="31.5" x14ac:dyDescent="0.25">
      <c r="A127" s="5" t="s">
        <v>28</v>
      </c>
      <c r="B127" s="4" t="s">
        <v>153</v>
      </c>
      <c r="C127" s="5" t="s">
        <v>13</v>
      </c>
      <c r="D127" s="22">
        <v>1.8</v>
      </c>
      <c r="E127" s="38" t="s">
        <v>149</v>
      </c>
      <c r="F127" s="10">
        <f t="shared" si="53"/>
        <v>1.8</v>
      </c>
      <c r="G127" s="5" t="s">
        <v>13</v>
      </c>
      <c r="H127" s="5" t="s">
        <v>13</v>
      </c>
      <c r="I127" s="6" t="str">
        <f t="shared" si="67"/>
        <v>Рукавички хірургічні латексні р.6,5 н/припудрені стерильні одноразові (50шт/уп) (06.2027)</v>
      </c>
      <c r="J127" s="10">
        <f t="shared" si="68"/>
        <v>1.8</v>
      </c>
      <c r="K127" s="5" t="s">
        <v>13</v>
      </c>
    </row>
    <row r="128" spans="1:11" ht="31.5" x14ac:dyDescent="0.25">
      <c r="A128" s="5" t="s">
        <v>28</v>
      </c>
      <c r="B128" s="4" t="s">
        <v>153</v>
      </c>
      <c r="C128" s="5" t="s">
        <v>13</v>
      </c>
      <c r="D128" s="22">
        <v>2.52</v>
      </c>
      <c r="E128" s="38" t="s">
        <v>150</v>
      </c>
      <c r="F128" s="10">
        <f t="shared" si="53"/>
        <v>2.52</v>
      </c>
      <c r="G128" s="5" t="s">
        <v>13</v>
      </c>
      <c r="H128" s="5" t="s">
        <v>13</v>
      </c>
      <c r="I128" s="6" t="str">
        <f t="shared" si="67"/>
        <v>Рукавички хірургічні латексні р.7,5 н/припудрені стерильні одноразові (50шт/уп) (07.2027)</v>
      </c>
      <c r="J128" s="10">
        <f t="shared" si="68"/>
        <v>2.52</v>
      </c>
      <c r="K128" s="5" t="s">
        <v>13</v>
      </c>
    </row>
    <row r="129" spans="1:11" ht="31.5" x14ac:dyDescent="0.25">
      <c r="A129" s="5" t="s">
        <v>28</v>
      </c>
      <c r="B129" s="4" t="s">
        <v>153</v>
      </c>
      <c r="C129" s="5" t="s">
        <v>13</v>
      </c>
      <c r="D129" s="22">
        <v>2.2200000000000002</v>
      </c>
      <c r="E129" s="38" t="s">
        <v>151</v>
      </c>
      <c r="F129" s="10">
        <f t="shared" si="53"/>
        <v>2.2200000000000002</v>
      </c>
      <c r="G129" s="5" t="s">
        <v>13</v>
      </c>
      <c r="H129" s="5" t="s">
        <v>13</v>
      </c>
      <c r="I129" s="6" t="str">
        <f t="shared" si="67"/>
        <v>Шприц 5мл, 2 частини, Люер, ексцентрик, стерильний, одноразовий (06.2027)</v>
      </c>
      <c r="J129" s="10">
        <f t="shared" si="68"/>
        <v>2.2200000000000002</v>
      </c>
      <c r="K129" s="5" t="s">
        <v>13</v>
      </c>
    </row>
    <row r="130" spans="1:11" ht="31.5" x14ac:dyDescent="0.25">
      <c r="A130" s="5" t="s">
        <v>28</v>
      </c>
      <c r="B130" s="4" t="s">
        <v>153</v>
      </c>
      <c r="C130" s="5" t="s">
        <v>13</v>
      </c>
      <c r="D130" s="22">
        <v>0.30599999999999999</v>
      </c>
      <c r="E130" s="38" t="s">
        <v>152</v>
      </c>
      <c r="F130" s="10">
        <f t="shared" ref="F130:F137" si="69">SUM(D130)</f>
        <v>0.30599999999999999</v>
      </c>
      <c r="G130" s="5" t="s">
        <v>13</v>
      </c>
      <c r="H130" s="5" t="s">
        <v>13</v>
      </c>
      <c r="I130" s="6" t="str">
        <f>E130</f>
        <v>Сульфадіазину срібла 1% крем, 500г банка (01.2025)</v>
      </c>
      <c r="J130" s="10">
        <f>F130</f>
        <v>0.30599999999999999</v>
      </c>
      <c r="K130" s="5" t="s">
        <v>13</v>
      </c>
    </row>
    <row r="131" spans="1:11" ht="31.5" x14ac:dyDescent="0.25">
      <c r="A131" s="5" t="s">
        <v>28</v>
      </c>
      <c r="B131" s="4" t="s">
        <v>153</v>
      </c>
      <c r="C131" s="5" t="s">
        <v>13</v>
      </c>
      <c r="D131" s="22">
        <v>59.5</v>
      </c>
      <c r="E131" s="39" t="s">
        <v>154</v>
      </c>
      <c r="F131" s="10">
        <f t="shared" si="69"/>
        <v>59.5</v>
      </c>
      <c r="G131" s="5" t="s">
        <v>13</v>
      </c>
      <c r="H131" s="5" t="s">
        <v>13</v>
      </c>
      <c r="I131" s="6" t="str">
        <f>E131</f>
        <v>Портативний ультразвуковий апарат Butterfly IQ</v>
      </c>
      <c r="J131" s="10">
        <f>F131</f>
        <v>59.5</v>
      </c>
      <c r="K131" s="5" t="s">
        <v>13</v>
      </c>
    </row>
    <row r="132" spans="1:11" ht="31.5" x14ac:dyDescent="0.25">
      <c r="A132" s="5" t="s">
        <v>28</v>
      </c>
      <c r="B132" s="4" t="s">
        <v>153</v>
      </c>
      <c r="C132" s="5" t="s">
        <v>13</v>
      </c>
      <c r="D132" s="22">
        <v>0.45</v>
      </c>
      <c r="E132" s="38" t="s">
        <v>155</v>
      </c>
      <c r="F132" s="10">
        <f t="shared" si="69"/>
        <v>0.45</v>
      </c>
      <c r="G132" s="5" t="s">
        <v>13</v>
      </c>
      <c r="H132" s="5" t="s">
        <v>13</v>
      </c>
      <c r="I132" s="6" t="str">
        <f t="shared" ref="I132:I137" si="70">E132</f>
        <v>Голкотримач CRILE-WOOD 15см</v>
      </c>
      <c r="J132" s="10">
        <f t="shared" ref="J132:J137" si="71">F132</f>
        <v>0.45</v>
      </c>
      <c r="K132" s="5" t="s">
        <v>13</v>
      </c>
    </row>
    <row r="133" spans="1:11" ht="31.5" x14ac:dyDescent="0.25">
      <c r="A133" s="5" t="s">
        <v>28</v>
      </c>
      <c r="B133" s="4" t="s">
        <v>153</v>
      </c>
      <c r="C133" s="5" t="s">
        <v>13</v>
      </c>
      <c r="D133" s="22">
        <v>0.22</v>
      </c>
      <c r="E133" s="38" t="s">
        <v>156</v>
      </c>
      <c r="F133" s="10">
        <f t="shared" si="69"/>
        <v>0.22</v>
      </c>
      <c r="G133" s="5" t="s">
        <v>13</v>
      </c>
      <c r="H133" s="5" t="s">
        <v>13</v>
      </c>
      <c r="I133" s="6" t="str">
        <f t="shared" si="70"/>
        <v>Ножиці зігнуті 14см</v>
      </c>
      <c r="J133" s="10">
        <f t="shared" si="71"/>
        <v>0.22</v>
      </c>
      <c r="K133" s="5" t="s">
        <v>13</v>
      </c>
    </row>
    <row r="134" spans="1:11" ht="31.5" x14ac:dyDescent="0.25">
      <c r="A134" s="5" t="s">
        <v>28</v>
      </c>
      <c r="B134" s="4" t="s">
        <v>153</v>
      </c>
      <c r="C134" s="5" t="s">
        <v>13</v>
      </c>
      <c r="D134" s="22">
        <v>0.19</v>
      </c>
      <c r="E134" s="38" t="s">
        <v>157</v>
      </c>
      <c r="F134" s="10">
        <f t="shared" si="69"/>
        <v>0.19</v>
      </c>
      <c r="G134" s="5" t="s">
        <v>13</v>
      </c>
      <c r="H134" s="5" t="s">
        <v>13</v>
      </c>
      <c r="I134" s="6" t="str">
        <f t="shared" si="70"/>
        <v>Пінцет для перевʼязки 1х2 зуб 14,5см</v>
      </c>
      <c r="J134" s="10">
        <f t="shared" si="71"/>
        <v>0.19</v>
      </c>
      <c r="K134" s="5" t="s">
        <v>13</v>
      </c>
    </row>
    <row r="135" spans="1:11" ht="31.5" x14ac:dyDescent="0.25">
      <c r="A135" s="5" t="s">
        <v>28</v>
      </c>
      <c r="B135" s="4" t="s">
        <v>153</v>
      </c>
      <c r="C135" s="5" t="s">
        <v>13</v>
      </c>
      <c r="D135" s="22">
        <v>0.19</v>
      </c>
      <c r="E135" s="38" t="s">
        <v>158</v>
      </c>
      <c r="F135" s="10">
        <f t="shared" si="69"/>
        <v>0.19</v>
      </c>
      <c r="G135" s="5" t="s">
        <v>13</v>
      </c>
      <c r="H135" s="5" t="s">
        <v>13</v>
      </c>
      <c r="I135" s="6" t="str">
        <f t="shared" si="70"/>
        <v>Пінцет для перевʼязки без зубців 14,5см</v>
      </c>
      <c r="J135" s="10">
        <f t="shared" si="71"/>
        <v>0.19</v>
      </c>
      <c r="K135" s="5" t="s">
        <v>13</v>
      </c>
    </row>
    <row r="136" spans="1:11" ht="31.5" x14ac:dyDescent="0.25">
      <c r="A136" s="5" t="s">
        <v>28</v>
      </c>
      <c r="B136" s="4" t="s">
        <v>153</v>
      </c>
      <c r="C136" s="5" t="s">
        <v>13</v>
      </c>
      <c r="D136" s="22">
        <v>2.1480000000000001</v>
      </c>
      <c r="E136" s="38" t="s">
        <v>159</v>
      </c>
      <c r="F136" s="10">
        <f t="shared" si="69"/>
        <v>2.1480000000000001</v>
      </c>
      <c r="G136" s="5" t="s">
        <v>13</v>
      </c>
      <c r="H136" s="5" t="s">
        <v>13</v>
      </c>
      <c r="I136" s="6" t="str">
        <f t="shared" si="70"/>
        <v>Розширювач 15см 3 леза (трахея ЛАБОРДА)</v>
      </c>
      <c r="J136" s="10">
        <f t="shared" si="71"/>
        <v>2.1480000000000001</v>
      </c>
      <c r="K136" s="5" t="s">
        <v>13</v>
      </c>
    </row>
    <row r="137" spans="1:11" ht="31.5" x14ac:dyDescent="0.25">
      <c r="A137" s="5" t="s">
        <v>28</v>
      </c>
      <c r="B137" s="4" t="s">
        <v>153</v>
      </c>
      <c r="C137" s="5" t="s">
        <v>13</v>
      </c>
      <c r="D137" s="22">
        <v>9.8000000000000004E-2</v>
      </c>
      <c r="E137" s="38" t="s">
        <v>160</v>
      </c>
      <c r="F137" s="10">
        <f t="shared" si="69"/>
        <v>9.8000000000000004E-2</v>
      </c>
      <c r="G137" s="5" t="s">
        <v>13</v>
      </c>
      <c r="H137" s="5" t="s">
        <v>13</v>
      </c>
      <c r="I137" s="6" t="str">
        <f t="shared" si="70"/>
        <v>Ручка скальпеля № 4</v>
      </c>
      <c r="J137" s="10">
        <f t="shared" si="71"/>
        <v>9.8000000000000004E-2</v>
      </c>
      <c r="K137" s="5" t="s">
        <v>13</v>
      </c>
    </row>
    <row r="138" spans="1:11" ht="31.5" x14ac:dyDescent="0.25">
      <c r="A138" s="5" t="s">
        <v>28</v>
      </c>
      <c r="B138" s="4" t="s">
        <v>153</v>
      </c>
      <c r="C138" s="5" t="s">
        <v>13</v>
      </c>
      <c r="D138" s="22">
        <v>1.542</v>
      </c>
      <c r="E138" s="38" t="s">
        <v>161</v>
      </c>
      <c r="F138" s="10">
        <f t="shared" ref="F138:F139" si="72">SUM(D138)</f>
        <v>1.542</v>
      </c>
      <c r="G138" s="5" t="s">
        <v>13</v>
      </c>
      <c r="H138" s="5" t="s">
        <v>13</v>
      </c>
      <c r="I138" s="6" t="str">
        <f>E138</f>
        <v>Щипці KELLY вигнуті 14см</v>
      </c>
      <c r="J138" s="10">
        <f>F138</f>
        <v>1.542</v>
      </c>
      <c r="K138" s="5" t="s">
        <v>13</v>
      </c>
    </row>
    <row r="139" spans="1:11" ht="31.5" x14ac:dyDescent="0.25">
      <c r="A139" s="5" t="s">
        <v>28</v>
      </c>
      <c r="B139" s="4" t="s">
        <v>153</v>
      </c>
      <c r="C139" s="5" t="s">
        <v>13</v>
      </c>
      <c r="D139" s="22">
        <v>0.47599999999999998</v>
      </c>
      <c r="E139" s="38" t="s">
        <v>162</v>
      </c>
      <c r="F139" s="10">
        <f t="shared" si="72"/>
        <v>0.47599999999999998</v>
      </c>
      <c r="G139" s="5" t="s">
        <v>13</v>
      </c>
      <c r="H139" s="5" t="s">
        <v>13</v>
      </c>
      <c r="I139" s="6" t="str">
        <f>E139</f>
        <v>Щипці ROCHESTER-PEAN прямі 14см</v>
      </c>
      <c r="J139" s="10">
        <f>F139</f>
        <v>0.47599999999999998</v>
      </c>
      <c r="K139" s="5" t="s">
        <v>13</v>
      </c>
    </row>
    <row r="140" spans="1:11" s="9" customFormat="1" ht="25.5" customHeight="1" x14ac:dyDescent="0.25">
      <c r="A140" s="8"/>
      <c r="B140" s="8"/>
      <c r="C140" s="8"/>
      <c r="D140" s="23">
        <f>SUM(D5:D139)</f>
        <v>880.2146799999997</v>
      </c>
      <c r="E140" s="20"/>
      <c r="F140" s="11">
        <f>SUM(F5:F139)</f>
        <v>880.2146799999997</v>
      </c>
      <c r="G140" s="8"/>
      <c r="H140" s="8"/>
      <c r="I140" s="8"/>
      <c r="J140" s="11">
        <f>SUM(J5:J139)</f>
        <v>880.2146799999997</v>
      </c>
      <c r="K140" s="8"/>
    </row>
    <row r="141" spans="1:11" ht="15.75" customHeight="1" x14ac:dyDescent="0.25">
      <c r="C141" s="7"/>
      <c r="D141" s="13"/>
    </row>
    <row r="142" spans="1:11" ht="15.75" customHeight="1" x14ac:dyDescent="0.25">
      <c r="C142" s="24"/>
      <c r="D142" s="25"/>
    </row>
    <row r="143" spans="1:11" ht="15.75" customHeight="1" x14ac:dyDescent="0.25">
      <c r="C143" s="24"/>
      <c r="D143" s="25"/>
    </row>
    <row r="144" spans="1:11" ht="25.5" customHeight="1" x14ac:dyDescent="0.25">
      <c r="B144" s="1" t="s">
        <v>16</v>
      </c>
      <c r="C144" s="36"/>
      <c r="D144" s="36"/>
      <c r="E144" s="21" t="s">
        <v>22</v>
      </c>
    </row>
    <row r="145" spans="2:5" ht="17.25" customHeight="1" x14ac:dyDescent="0.25">
      <c r="C145" s="35" t="s">
        <v>17</v>
      </c>
      <c r="D145" s="35"/>
    </row>
    <row r="146" spans="2:5" ht="25.5" customHeight="1" x14ac:dyDescent="0.25">
      <c r="B146" s="1" t="s">
        <v>18</v>
      </c>
      <c r="C146" s="36"/>
      <c r="D146" s="36"/>
      <c r="E146" s="21" t="s">
        <v>20</v>
      </c>
    </row>
    <row r="147" spans="2:5" ht="22.5" customHeight="1" x14ac:dyDescent="0.25">
      <c r="C147" s="37" t="s">
        <v>17</v>
      </c>
      <c r="D147" s="37"/>
    </row>
    <row r="148" spans="2:5" ht="25.5" customHeight="1" x14ac:dyDescent="0.25">
      <c r="B148" s="1" t="s">
        <v>19</v>
      </c>
      <c r="C148" s="36"/>
      <c r="D148" s="36"/>
      <c r="E148" s="21" t="s">
        <v>21</v>
      </c>
    </row>
    <row r="149" spans="2:5" ht="20.25" customHeight="1" x14ac:dyDescent="0.25">
      <c r="C149" s="35" t="s">
        <v>17</v>
      </c>
      <c r="D149" s="35"/>
    </row>
  </sheetData>
  <mergeCells count="14">
    <mergeCell ref="C149:D149"/>
    <mergeCell ref="C144:D144"/>
    <mergeCell ref="C145:D145"/>
    <mergeCell ref="C146:D146"/>
    <mergeCell ref="C147:D147"/>
    <mergeCell ref="C148:D148"/>
    <mergeCell ref="K3:K4"/>
    <mergeCell ref="A1:K1"/>
    <mergeCell ref="A2:K2"/>
    <mergeCell ref="A3:A4"/>
    <mergeCell ref="B3:B4"/>
    <mergeCell ref="C3:E3"/>
    <mergeCell ref="F3:F4"/>
    <mergeCell ref="G3:J3"/>
  </mergeCells>
  <phoneticPr fontId="1" type="noConversion"/>
  <pageMargins left="0.31496062992125984" right="0.11811023622047245" top="0.23622047244094491" bottom="0.15748031496062992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ІV кв.2023</vt:lpstr>
      <vt:lpstr>'ІV кв.2023'!Область_печати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2023-10-31T13:03:34Z</cp:lastPrinted>
  <dcterms:created xsi:type="dcterms:W3CDTF">2006-09-16T00:00:00Z</dcterms:created>
  <dcterms:modified xsi:type="dcterms:W3CDTF">2024-01-24T08:32:13Z</dcterms:modified>
</cp:coreProperties>
</file>