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'звіт'!$A$1:$AD$27</definedName>
  </definedNames>
  <calcPr fullCalcOnLoad="1"/>
</workbook>
</file>

<file path=xl/sharedStrings.xml><?xml version="1.0" encoding="utf-8"?>
<sst xmlns="http://schemas.openxmlformats.org/spreadsheetml/2006/main" count="73" uniqueCount="45">
  <si>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</si>
  <si>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</si>
  <si>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</si>
  <si>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</si>
  <si>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</si>
  <si>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</si>
  <si>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</si>
  <si>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</si>
  <si>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</si>
  <si>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</si>
  <si>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</si>
  <si>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</si>
  <si>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</si>
  <si>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</si>
  <si>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</si>
  <si>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</si>
  <si>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</si>
  <si>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</si>
  <si>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</si>
  <si>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</si>
  <si>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</si>
  <si>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</si>
  <si>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</si>
  <si>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</si>
  <si>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</si>
  <si>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</si>
  <si>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1.4.1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</si>
  <si>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</si>
  <si>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</si>
  <si>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</si>
  <si>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>1.5</t>
  </si>
  <si>
    <t>інші (розшифрувати) : канцтовари та ін.</t>
  </si>
  <si>
    <t>квітень</t>
  </si>
  <si>
    <t>травень</t>
  </si>
  <si>
    <t>червень</t>
  </si>
  <si>
    <t>КП "ПАВЛОГРАД-СВІТЛО" ПМР</t>
  </si>
  <si>
    <t>липень</t>
  </si>
  <si>
    <t>серпень</t>
  </si>
  <si>
    <t>вересень</t>
  </si>
  <si>
    <t>Борис СІНЮКОВ</t>
  </si>
  <si>
    <t>жовтень</t>
  </si>
  <si>
    <t>листопад</t>
  </si>
  <si>
    <t>грудень</t>
  </si>
  <si>
    <t>Звіт про використання бюджетних коштів за 2023 рік</t>
  </si>
  <si>
    <t>2023 рік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</si>
</sst>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0000000"/>
    <numFmt numFmtId="195" formatCode="0.000000000"/>
    <numFmt numFmtId="196" formatCode="0.00000000"/>
    <numFmt numFmtId="197" formatCode="[$-FC19]d\ mmmm\ yyyy\ &quot;г.&quot;"/>
    <numFmt numFmtId="198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48"/>
      <name val="Times New Roman"/>
      <family val="1"/>
    </font>
    <font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justify" vertical="center"/>
    </xf>
    <xf numFmtId="198" fontId="47" fillId="33" borderId="11" xfId="0" applyNumberFormat="1" applyFont="1" applyFill="1" applyBorder="1" applyAlignment="1">
      <alignment horizontal="center" vertical="center"/>
    </xf>
    <xf numFmtId="198" fontId="6" fillId="33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/>
    </xf>
    <xf numFmtId="198" fontId="47" fillId="0" borderId="14" xfId="0" applyNumberFormat="1" applyFont="1" applyFill="1" applyBorder="1" applyAlignment="1">
      <alignment horizontal="center" vertical="center"/>
    </xf>
    <xf numFmtId="198" fontId="47" fillId="0" borderId="14" xfId="0" applyNumberFormat="1" applyFont="1" applyBorder="1" applyAlignment="1">
      <alignment horizontal="center" vertical="center"/>
    </xf>
    <xf numFmtId="198" fontId="4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98" fontId="47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justify" vertical="center"/>
    </xf>
    <xf numFmtId="188" fontId="6" fillId="33" borderId="19" xfId="0" applyNumberFormat="1" applyFont="1" applyFill="1" applyBorder="1" applyAlignment="1">
      <alignment horizontal="center" vertical="center"/>
    </xf>
    <xf numFmtId="198" fontId="47" fillId="33" borderId="19" xfId="0" applyNumberFormat="1" applyFont="1" applyFill="1" applyBorder="1" applyAlignment="1">
      <alignment horizontal="center" vertical="center"/>
    </xf>
    <xf numFmtId="198" fontId="6" fillId="33" borderId="2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49" fontId="5" fillId="0" borderId="19" xfId="0" applyNumberFormat="1" applyFont="1" applyBorder="1" applyAlignment="1">
      <alignment horizontal="center" vertical="center" textRotation="90"/>
    </xf>
    <xf numFmtId="49" fontId="6" fillId="34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justify" vertical="center"/>
    </xf>
    <xf numFmtId="198" fontId="47" fillId="34" borderId="14" xfId="0" applyNumberFormat="1" applyFont="1" applyFill="1" applyBorder="1" applyAlignment="1">
      <alignment horizontal="center" vertical="center"/>
    </xf>
    <xf numFmtId="198" fontId="6" fillId="34" borderId="14" xfId="0" applyNumberFormat="1" applyFont="1" applyFill="1" applyBorder="1" applyAlignment="1">
      <alignment horizontal="center" vertical="center"/>
    </xf>
    <xf numFmtId="198" fontId="6" fillId="34" borderId="16" xfId="0" applyNumberFormat="1" applyFont="1" applyFill="1" applyBorder="1" applyAlignment="1">
      <alignment horizontal="center" vertical="center"/>
    </xf>
    <xf numFmtId="198" fontId="6" fillId="34" borderId="17" xfId="0" applyNumberFormat="1" applyFont="1" applyFill="1" applyBorder="1" applyAlignment="1">
      <alignment horizontal="center" vertical="center"/>
    </xf>
    <xf numFmtId="198" fontId="6" fillId="0" borderId="16" xfId="0" applyNumberFormat="1" applyFont="1" applyFill="1" applyBorder="1" applyAlignment="1">
      <alignment horizontal="center" vertical="center"/>
    </xf>
    <xf numFmtId="198" fontId="6" fillId="0" borderId="17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98" fontId="47" fillId="0" borderId="0" xfId="0" applyNumberFormat="1" applyFont="1" applyFill="1" applyBorder="1" applyAlignment="1">
      <alignment horizontal="center" vertical="center"/>
    </xf>
    <xf numFmtId="198" fontId="47" fillId="34" borderId="22" xfId="0" applyNumberFormat="1" applyFont="1" applyFill="1" applyBorder="1" applyAlignment="1">
      <alignment horizontal="center" vertical="center"/>
    </xf>
    <xf numFmtId="198" fontId="47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right" vertical="center"/>
    </xf>
    <xf numFmtId="49" fontId="9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="30" zoomScaleNormal="30" zoomScalePageLayoutView="0" workbookViewId="0" topLeftCell="C1">
      <selection activeCell="D12" sqref="D12"/>
    </sheetView>
  </sheetViews>
  <sheetFormatPr defaultColWidth="9.00390625" defaultRowHeight="12.75"/>
  <cols>
    <col min="1" max="1" width="16.75390625" style="4" customWidth="1"/>
    <col min="2" max="2" width="112.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9" width="20.375" style="0" customWidth="1"/>
    <col min="30" max="30" width="25.00390625" style="0" customWidth="1"/>
  </cols>
  <sheetData>
    <row r="1" spans="1:30" ht="64.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70.5" customHeight="1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36.7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59.25" customHeight="1" thickBot="1">
      <c r="A4" s="62" t="s">
        <v>27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ht="48" customHeight="1">
      <c r="A5" s="55" t="s">
        <v>1</v>
      </c>
      <c r="B5" s="49" t="s">
        <v>21</v>
      </c>
      <c r="C5" s="52" t="s">
        <v>44</v>
      </c>
      <c r="D5" s="53"/>
      <c r="E5" s="54"/>
      <c r="F5" s="52" t="s">
        <v>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66" t="s">
        <v>24</v>
      </c>
    </row>
    <row r="6" spans="1:30" ht="56.25" customHeight="1">
      <c r="A6" s="56"/>
      <c r="B6" s="50"/>
      <c r="C6" s="63"/>
      <c r="D6" s="64"/>
      <c r="E6" s="65"/>
      <c r="F6" s="47" t="s">
        <v>6</v>
      </c>
      <c r="G6" s="48"/>
      <c r="H6" s="47" t="s">
        <v>7</v>
      </c>
      <c r="I6" s="48"/>
      <c r="J6" s="47" t="s">
        <v>8</v>
      </c>
      <c r="K6" s="48"/>
      <c r="L6" s="47" t="s">
        <v>32</v>
      </c>
      <c r="M6" s="48"/>
      <c r="N6" s="47" t="s">
        <v>33</v>
      </c>
      <c r="O6" s="48"/>
      <c r="P6" s="47" t="s">
        <v>34</v>
      </c>
      <c r="Q6" s="48"/>
      <c r="R6" s="47" t="s">
        <v>36</v>
      </c>
      <c r="S6" s="48"/>
      <c r="T6" s="47" t="s">
        <v>37</v>
      </c>
      <c r="U6" s="48"/>
      <c r="V6" s="47" t="s">
        <v>38</v>
      </c>
      <c r="W6" s="48"/>
      <c r="X6" s="47" t="s">
        <v>40</v>
      </c>
      <c r="Y6" s="48"/>
      <c r="Z6" s="47" t="s">
        <v>41</v>
      </c>
      <c r="AA6" s="48"/>
      <c r="AB6" s="47" t="s">
        <v>42</v>
      </c>
      <c r="AC6" s="48"/>
      <c r="AD6" s="67"/>
    </row>
    <row r="7" spans="1:30" ht="207.75" customHeight="1" thickBot="1">
      <c r="A7" s="57"/>
      <c r="B7" s="51"/>
      <c r="C7" s="23" t="s">
        <v>2</v>
      </c>
      <c r="D7" s="23" t="s">
        <v>3</v>
      </c>
      <c r="E7" s="25" t="s">
        <v>4</v>
      </c>
      <c r="F7" s="23" t="s">
        <v>2</v>
      </c>
      <c r="G7" s="23" t="s">
        <v>3</v>
      </c>
      <c r="H7" s="23" t="s">
        <v>2</v>
      </c>
      <c r="I7" s="23" t="s">
        <v>3</v>
      </c>
      <c r="J7" s="23" t="s">
        <v>2</v>
      </c>
      <c r="K7" s="24" t="s">
        <v>3</v>
      </c>
      <c r="L7" s="23" t="s">
        <v>2</v>
      </c>
      <c r="M7" s="24" t="s">
        <v>3</v>
      </c>
      <c r="N7" s="23" t="s">
        <v>2</v>
      </c>
      <c r="O7" s="24" t="s">
        <v>3</v>
      </c>
      <c r="P7" s="23" t="s">
        <v>2</v>
      </c>
      <c r="Q7" s="24" t="s">
        <v>3</v>
      </c>
      <c r="R7" s="23" t="s">
        <v>2</v>
      </c>
      <c r="S7" s="24" t="s">
        <v>3</v>
      </c>
      <c r="T7" s="23" t="s">
        <v>2</v>
      </c>
      <c r="U7" s="24" t="s">
        <v>3</v>
      </c>
      <c r="V7" s="23" t="s">
        <v>2</v>
      </c>
      <c r="W7" s="24" t="s">
        <v>3</v>
      </c>
      <c r="X7" s="23" t="s">
        <v>2</v>
      </c>
      <c r="Y7" s="24" t="s">
        <v>3</v>
      </c>
      <c r="Z7" s="23" t="s">
        <v>2</v>
      </c>
      <c r="AA7" s="24" t="s">
        <v>3</v>
      </c>
      <c r="AB7" s="23" t="s">
        <v>2</v>
      </c>
      <c r="AC7" s="24" t="s">
        <v>3</v>
      </c>
      <c r="AD7" s="68"/>
    </row>
    <row r="8" spans="1:30" ht="81.75" customHeight="1">
      <c r="A8" s="5">
        <v>1</v>
      </c>
      <c r="B8" s="6" t="s">
        <v>25</v>
      </c>
      <c r="C8" s="7">
        <f>F8+H8+J8+L8+N8+P8+R8+T8+V8+X8+Z8+AB8</f>
        <v>1049.6</v>
      </c>
      <c r="D8" s="7">
        <f>G8+I8+K8+M8+O8+Q8+S8+U8+W8+Y8+AA8+AC8</f>
        <v>1045.9</v>
      </c>
      <c r="E8" s="7">
        <f>D8/C8*100</f>
        <v>99.64748475609758</v>
      </c>
      <c r="F8" s="7">
        <f aca="true" t="shared" si="0" ref="F8:K8">F10+F11+F12+F15+F18</f>
        <v>86.19999999999999</v>
      </c>
      <c r="G8" s="7">
        <f t="shared" si="0"/>
        <v>84.5</v>
      </c>
      <c r="H8" s="7">
        <f t="shared" si="0"/>
        <v>90.1</v>
      </c>
      <c r="I8" s="7">
        <f t="shared" si="0"/>
        <v>73</v>
      </c>
      <c r="J8" s="7">
        <f t="shared" si="0"/>
        <v>86.7</v>
      </c>
      <c r="K8" s="7">
        <f t="shared" si="0"/>
        <v>86.7</v>
      </c>
      <c r="L8" s="7">
        <f aca="true" t="shared" si="1" ref="L8:Q8">L10+L11+L12+L15+L18</f>
        <v>99.60000000000001</v>
      </c>
      <c r="M8" s="7">
        <f t="shared" si="1"/>
        <v>76</v>
      </c>
      <c r="N8" s="7">
        <f t="shared" si="1"/>
        <v>86.9</v>
      </c>
      <c r="O8" s="7">
        <f t="shared" si="1"/>
        <v>72.2</v>
      </c>
      <c r="P8" s="7">
        <f t="shared" si="1"/>
        <v>85.2</v>
      </c>
      <c r="Q8" s="7">
        <f t="shared" si="1"/>
        <v>110</v>
      </c>
      <c r="R8" s="7">
        <f aca="true" t="shared" si="2" ref="R8:W8">R10+R11+R12+R15+R18</f>
        <v>90.8</v>
      </c>
      <c r="S8" s="7">
        <f t="shared" si="2"/>
        <v>85.10000000000001</v>
      </c>
      <c r="T8" s="7">
        <f t="shared" si="2"/>
        <v>92.9</v>
      </c>
      <c r="U8" s="7">
        <f t="shared" si="2"/>
        <v>93.2</v>
      </c>
      <c r="V8" s="7">
        <f t="shared" si="2"/>
        <v>83.69999999999999</v>
      </c>
      <c r="W8" s="7">
        <f t="shared" si="2"/>
        <v>81.99999999999999</v>
      </c>
      <c r="X8" s="7">
        <f aca="true" t="shared" si="3" ref="X8:AC8">X10+X11+X12+X15+X18</f>
        <v>82.1</v>
      </c>
      <c r="Y8" s="7">
        <f t="shared" si="3"/>
        <v>82.5</v>
      </c>
      <c r="Z8" s="7">
        <f t="shared" si="3"/>
        <v>83.8</v>
      </c>
      <c r="AA8" s="7">
        <f t="shared" si="3"/>
        <v>76.7</v>
      </c>
      <c r="AB8" s="7">
        <f t="shared" si="3"/>
        <v>81.6</v>
      </c>
      <c r="AC8" s="7">
        <f t="shared" si="3"/>
        <v>124</v>
      </c>
      <c r="AD8" s="8">
        <f>C8-D8</f>
        <v>3.699999999999818</v>
      </c>
    </row>
    <row r="9" spans="1:30" ht="53.25" customHeight="1">
      <c r="A9" s="9"/>
      <c r="B9" s="10" t="s">
        <v>5</v>
      </c>
      <c r="C9" s="11"/>
      <c r="D9" s="11"/>
      <c r="E9" s="12"/>
      <c r="F9" s="11"/>
      <c r="G9" s="11"/>
      <c r="H9" s="11"/>
      <c r="I9" s="11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3"/>
      <c r="V9" s="12"/>
      <c r="W9" s="13"/>
      <c r="X9" s="12"/>
      <c r="Y9" s="13"/>
      <c r="Z9" s="12"/>
      <c r="AA9" s="13"/>
      <c r="AB9" s="12"/>
      <c r="AC9" s="13"/>
      <c r="AD9" s="14"/>
    </row>
    <row r="10" spans="1:31" ht="52.5" customHeight="1">
      <c r="A10" s="9" t="s">
        <v>14</v>
      </c>
      <c r="B10" s="10" t="s">
        <v>9</v>
      </c>
      <c r="C10" s="37">
        <f>F10+H10+J10+L10+N10+P10+R10+T10+V10+X10+Z10+AB10</f>
        <v>809.3</v>
      </c>
      <c r="D10" s="37">
        <f>G10+I10+K10+M10+O10+Q10+S10+U10+W10+Y10+AA10+AC10</f>
        <v>806.3</v>
      </c>
      <c r="E10" s="11">
        <f>D10/C10*100</f>
        <v>99.62930927962437</v>
      </c>
      <c r="F10" s="11">
        <v>69.3</v>
      </c>
      <c r="G10" s="35">
        <v>69.3</v>
      </c>
      <c r="H10" s="11">
        <v>65.7</v>
      </c>
      <c r="I10" s="11">
        <v>54.2</v>
      </c>
      <c r="J10" s="11">
        <v>63.2</v>
      </c>
      <c r="K10" s="15">
        <v>68.5</v>
      </c>
      <c r="L10" s="11">
        <v>63.2</v>
      </c>
      <c r="M10" s="15">
        <v>60.5</v>
      </c>
      <c r="N10" s="11">
        <v>63.2</v>
      </c>
      <c r="O10" s="15">
        <v>58.1</v>
      </c>
      <c r="P10" s="11">
        <v>68.2</v>
      </c>
      <c r="Q10" s="15">
        <v>76.8</v>
      </c>
      <c r="R10" s="11">
        <v>72.9</v>
      </c>
      <c r="S10" s="15">
        <v>62.6</v>
      </c>
      <c r="T10" s="11">
        <v>74.4</v>
      </c>
      <c r="U10" s="15">
        <v>75.3</v>
      </c>
      <c r="V10" s="11">
        <v>66.6</v>
      </c>
      <c r="W10" s="15">
        <v>61.9</v>
      </c>
      <c r="X10" s="11">
        <v>66.6</v>
      </c>
      <c r="Y10" s="15">
        <v>60.8</v>
      </c>
      <c r="Z10" s="11">
        <v>67.5</v>
      </c>
      <c r="AA10" s="15">
        <v>58.5</v>
      </c>
      <c r="AB10" s="11">
        <v>68.5</v>
      </c>
      <c r="AC10" s="15">
        <v>99.8</v>
      </c>
      <c r="AD10" s="33">
        <f>C10-D10</f>
        <v>3</v>
      </c>
      <c r="AE10" t="s">
        <v>22</v>
      </c>
    </row>
    <row r="11" spans="1:30" ht="56.25" customHeight="1">
      <c r="A11" s="9" t="s">
        <v>15</v>
      </c>
      <c r="B11" s="10" t="s">
        <v>10</v>
      </c>
      <c r="C11" s="37">
        <f>F11+H11+J11+L11+N11+P11+R11+T11+V11+X11+Z11+AB11</f>
        <v>178.1</v>
      </c>
      <c r="D11" s="37">
        <f>G11+I11+K11+M11+O11+Q11+S11+U11+W11+Y11+AA11+AC11</f>
        <v>177.4</v>
      </c>
      <c r="E11" s="11">
        <f>D11/C11*100</f>
        <v>99.60696238068502</v>
      </c>
      <c r="F11" s="11">
        <v>15.3</v>
      </c>
      <c r="G11" s="11">
        <v>15.2</v>
      </c>
      <c r="H11" s="11">
        <v>14.6</v>
      </c>
      <c r="I11" s="11">
        <v>12</v>
      </c>
      <c r="J11" s="11">
        <v>13.9</v>
      </c>
      <c r="K11" s="15">
        <v>15</v>
      </c>
      <c r="L11" s="11">
        <v>13.9</v>
      </c>
      <c r="M11" s="15">
        <v>13.3</v>
      </c>
      <c r="N11" s="11">
        <v>14</v>
      </c>
      <c r="O11" s="15">
        <v>12.7</v>
      </c>
      <c r="P11" s="11">
        <v>14.9</v>
      </c>
      <c r="Q11" s="15">
        <v>17</v>
      </c>
      <c r="R11" s="11">
        <v>16.3</v>
      </c>
      <c r="S11" s="15">
        <v>13.8</v>
      </c>
      <c r="T11" s="11">
        <v>16.8</v>
      </c>
      <c r="U11" s="15">
        <v>16.5</v>
      </c>
      <c r="V11" s="11">
        <v>15</v>
      </c>
      <c r="W11" s="15">
        <v>13.7</v>
      </c>
      <c r="X11" s="11">
        <v>15</v>
      </c>
      <c r="Y11" s="15">
        <v>13.4</v>
      </c>
      <c r="Z11" s="11">
        <v>15.3</v>
      </c>
      <c r="AA11" s="15">
        <v>12.8</v>
      </c>
      <c r="AB11" s="11">
        <v>13.1</v>
      </c>
      <c r="AC11" s="15">
        <v>22</v>
      </c>
      <c r="AD11" s="32">
        <f>C11-D11</f>
        <v>0.6999999999999886</v>
      </c>
    </row>
    <row r="12" spans="1:30" ht="50.25" customHeight="1">
      <c r="A12" s="26" t="s">
        <v>16</v>
      </c>
      <c r="B12" s="27" t="s">
        <v>11</v>
      </c>
      <c r="C12" s="36">
        <f>F12+H12+J12+L12+N12+P12+R12+T12+V12+X12+Z12+AB12</f>
        <v>24</v>
      </c>
      <c r="D12" s="36">
        <f>G12+I12+K12+M12+O12+Q12+S12+U12+W12+Y12+AA12+AC12</f>
        <v>24</v>
      </c>
      <c r="E12" s="29">
        <f>D12/C12*100</f>
        <v>100</v>
      </c>
      <c r="F12" s="29">
        <f aca="true" t="shared" si="4" ref="F12:K12">F14</f>
        <v>0.5</v>
      </c>
      <c r="G12" s="29">
        <f t="shared" si="4"/>
        <v>0</v>
      </c>
      <c r="H12" s="29">
        <f t="shared" si="4"/>
        <v>1</v>
      </c>
      <c r="I12" s="29">
        <f t="shared" si="4"/>
        <v>0</v>
      </c>
      <c r="J12" s="29">
        <f t="shared" si="4"/>
        <v>1</v>
      </c>
      <c r="K12" s="29">
        <f t="shared" si="4"/>
        <v>0</v>
      </c>
      <c r="L12" s="29">
        <f aca="true" t="shared" si="5" ref="L12:Q12">L14</f>
        <v>15</v>
      </c>
      <c r="M12" s="29">
        <f t="shared" si="5"/>
        <v>0</v>
      </c>
      <c r="N12" s="29">
        <f t="shared" si="5"/>
        <v>1</v>
      </c>
      <c r="O12" s="29">
        <f t="shared" si="5"/>
        <v>0</v>
      </c>
      <c r="P12" s="29">
        <f t="shared" si="5"/>
        <v>1</v>
      </c>
      <c r="Q12" s="29">
        <f t="shared" si="5"/>
        <v>14</v>
      </c>
      <c r="R12" s="29">
        <f aca="true" t="shared" si="6" ref="R12:W12">R14</f>
        <v>1</v>
      </c>
      <c r="S12" s="29">
        <f t="shared" si="6"/>
        <v>5.5</v>
      </c>
      <c r="T12" s="29">
        <f t="shared" si="6"/>
        <v>1</v>
      </c>
      <c r="U12" s="29">
        <f t="shared" si="6"/>
        <v>0</v>
      </c>
      <c r="V12" s="29">
        <f t="shared" si="6"/>
        <v>1</v>
      </c>
      <c r="W12" s="29">
        <f t="shared" si="6"/>
        <v>2.3</v>
      </c>
      <c r="X12" s="29">
        <f aca="true" t="shared" si="7" ref="X12:AC12">X14</f>
        <v>0.5</v>
      </c>
      <c r="Y12" s="29">
        <f t="shared" si="7"/>
        <v>0</v>
      </c>
      <c r="Z12" s="29">
        <f t="shared" si="7"/>
        <v>1</v>
      </c>
      <c r="AA12" s="29">
        <f t="shared" si="7"/>
        <v>2.2</v>
      </c>
      <c r="AB12" s="29">
        <f t="shared" si="7"/>
        <v>0</v>
      </c>
      <c r="AC12" s="29">
        <f t="shared" si="7"/>
        <v>0</v>
      </c>
      <c r="AD12" s="31">
        <f>C12-D12</f>
        <v>0</v>
      </c>
    </row>
    <row r="13" spans="1:30" ht="51.75" customHeight="1">
      <c r="A13" s="9"/>
      <c r="B13" s="10" t="s">
        <v>12</v>
      </c>
      <c r="C13" s="11"/>
      <c r="D13" s="11"/>
      <c r="E13" s="11"/>
      <c r="F13" s="11"/>
      <c r="G13" s="11"/>
      <c r="H13" s="11"/>
      <c r="I13" s="11"/>
      <c r="J13" s="11"/>
      <c r="K13" s="15"/>
      <c r="L13" s="11"/>
      <c r="M13" s="15"/>
      <c r="N13" s="11"/>
      <c r="O13" s="15"/>
      <c r="P13" s="11"/>
      <c r="Q13" s="15"/>
      <c r="R13" s="11"/>
      <c r="S13" s="15"/>
      <c r="T13" s="11"/>
      <c r="U13" s="15"/>
      <c r="V13" s="11"/>
      <c r="W13" s="15"/>
      <c r="X13" s="11"/>
      <c r="Y13" s="15"/>
      <c r="Z13" s="11"/>
      <c r="AA13" s="15"/>
      <c r="AB13" s="11"/>
      <c r="AC13" s="15"/>
      <c r="AD13" s="16"/>
    </row>
    <row r="14" spans="1:30" ht="82.5" customHeight="1">
      <c r="A14" s="9" t="s">
        <v>17</v>
      </c>
      <c r="B14" s="34" t="s">
        <v>31</v>
      </c>
      <c r="C14" s="37">
        <f>F14+H14+J14+L14+N14+P14+R14+T14+V14+X14+Z14+AB14</f>
        <v>24</v>
      </c>
      <c r="D14" s="37">
        <f>G14+I14+K14+M14+O14+Q14+S14+U14+W14+Y14+AA14+AC14</f>
        <v>24</v>
      </c>
      <c r="E14" s="11">
        <f>D14/C14*100</f>
        <v>100</v>
      </c>
      <c r="F14" s="11">
        <v>0.5</v>
      </c>
      <c r="G14" s="11">
        <v>0</v>
      </c>
      <c r="H14" s="11">
        <v>1</v>
      </c>
      <c r="I14" s="11">
        <v>0</v>
      </c>
      <c r="J14" s="11">
        <v>1</v>
      </c>
      <c r="K14" s="15">
        <v>0</v>
      </c>
      <c r="L14" s="11">
        <v>15</v>
      </c>
      <c r="M14" s="15">
        <v>0</v>
      </c>
      <c r="N14" s="11">
        <v>1</v>
      </c>
      <c r="O14" s="15">
        <v>0</v>
      </c>
      <c r="P14" s="11">
        <v>1</v>
      </c>
      <c r="Q14" s="15">
        <v>14</v>
      </c>
      <c r="R14" s="11">
        <v>1</v>
      </c>
      <c r="S14" s="15">
        <v>5.5</v>
      </c>
      <c r="T14" s="11">
        <v>1</v>
      </c>
      <c r="U14" s="15">
        <v>0</v>
      </c>
      <c r="V14" s="11">
        <v>1</v>
      </c>
      <c r="W14" s="15">
        <v>2.3</v>
      </c>
      <c r="X14" s="11">
        <v>0.5</v>
      </c>
      <c r="Y14" s="15">
        <v>0</v>
      </c>
      <c r="Z14" s="11">
        <v>1</v>
      </c>
      <c r="AA14" s="15">
        <v>2.2</v>
      </c>
      <c r="AB14" s="11">
        <v>0</v>
      </c>
      <c r="AC14" s="15">
        <v>0</v>
      </c>
      <c r="AD14" s="33">
        <f>C14-D14</f>
        <v>0</v>
      </c>
    </row>
    <row r="15" spans="1:30" s="2" customFormat="1" ht="54" customHeight="1">
      <c r="A15" s="26" t="s">
        <v>18</v>
      </c>
      <c r="B15" s="27" t="s">
        <v>13</v>
      </c>
      <c r="C15" s="36">
        <f>F15+H15+J15+L15+N15+P15+R15+T15+V15+X15+Z15+AB15</f>
        <v>38.20000000000001</v>
      </c>
      <c r="D15" s="36">
        <f>G15+I15+K15+M15+O15+Q15+S15+U15+W15+Y15+AA15+AC15</f>
        <v>38.2</v>
      </c>
      <c r="E15" s="29">
        <f>D15/C15*100</f>
        <v>99.99999999999997</v>
      </c>
      <c r="F15" s="29">
        <f aca="true" t="shared" si="8" ref="F15:K15">F17</f>
        <v>1.1</v>
      </c>
      <c r="G15" s="29">
        <f t="shared" si="8"/>
        <v>0</v>
      </c>
      <c r="H15" s="29">
        <f t="shared" si="8"/>
        <v>8.8</v>
      </c>
      <c r="I15" s="29">
        <f t="shared" si="8"/>
        <v>6.8</v>
      </c>
      <c r="J15" s="29">
        <f t="shared" si="8"/>
        <v>8.6</v>
      </c>
      <c r="K15" s="29">
        <f t="shared" si="8"/>
        <v>3.2</v>
      </c>
      <c r="L15" s="29">
        <f aca="true" t="shared" si="9" ref="L15:Q15">L17</f>
        <v>7.5</v>
      </c>
      <c r="M15" s="29">
        <f t="shared" si="9"/>
        <v>2.2</v>
      </c>
      <c r="N15" s="29">
        <f t="shared" si="9"/>
        <v>8.7</v>
      </c>
      <c r="O15" s="29">
        <f t="shared" si="9"/>
        <v>1.4</v>
      </c>
      <c r="P15" s="29">
        <f t="shared" si="9"/>
        <v>1.1</v>
      </c>
      <c r="Q15" s="29">
        <f t="shared" si="9"/>
        <v>2.2</v>
      </c>
      <c r="R15" s="29">
        <f aca="true" t="shared" si="10" ref="R15:W15">R17</f>
        <v>0.6</v>
      </c>
      <c r="S15" s="29">
        <f t="shared" si="10"/>
        <v>3.2</v>
      </c>
      <c r="T15" s="29">
        <f t="shared" si="10"/>
        <v>0.7</v>
      </c>
      <c r="U15" s="29">
        <f t="shared" si="10"/>
        <v>1.4</v>
      </c>
      <c r="V15" s="29">
        <f t="shared" si="10"/>
        <v>1.1</v>
      </c>
      <c r="W15" s="29">
        <f t="shared" si="10"/>
        <v>4.1</v>
      </c>
      <c r="X15" s="29">
        <f aca="true" t="shared" si="11" ref="X15:AC15">X17</f>
        <v>0</v>
      </c>
      <c r="Y15" s="29">
        <f t="shared" si="11"/>
        <v>8.3</v>
      </c>
      <c r="Z15" s="29">
        <f t="shared" si="11"/>
        <v>0</v>
      </c>
      <c r="AA15" s="29">
        <f t="shared" si="11"/>
        <v>3.2</v>
      </c>
      <c r="AB15" s="29">
        <f t="shared" si="11"/>
        <v>0</v>
      </c>
      <c r="AC15" s="29">
        <f t="shared" si="11"/>
        <v>2.2</v>
      </c>
      <c r="AD15" s="30">
        <f>C15-D15</f>
        <v>0</v>
      </c>
    </row>
    <row r="16" spans="1:30" s="2" customFormat="1" ht="51" customHeight="1">
      <c r="A16" s="9"/>
      <c r="B16" s="10" t="s">
        <v>12</v>
      </c>
      <c r="C16" s="11"/>
      <c r="D16" s="11"/>
      <c r="E16" s="11"/>
      <c r="F16" s="11"/>
      <c r="G16" s="11"/>
      <c r="H16" s="11"/>
      <c r="I16" s="11"/>
      <c r="J16" s="11"/>
      <c r="K16" s="15"/>
      <c r="L16" s="11"/>
      <c r="M16" s="15"/>
      <c r="N16" s="11"/>
      <c r="O16" s="15"/>
      <c r="P16" s="11"/>
      <c r="Q16" s="15"/>
      <c r="R16" s="11"/>
      <c r="S16" s="15"/>
      <c r="T16" s="11"/>
      <c r="U16" s="15"/>
      <c r="V16" s="11"/>
      <c r="W16" s="15"/>
      <c r="X16" s="11"/>
      <c r="Y16" s="15"/>
      <c r="Z16" s="11"/>
      <c r="AA16" s="15"/>
      <c r="AB16" s="11"/>
      <c r="AC16" s="15"/>
      <c r="AD16" s="16"/>
    </row>
    <row r="17" spans="1:35" s="2" customFormat="1" ht="151.5" customHeight="1">
      <c r="A17" s="9" t="s">
        <v>26</v>
      </c>
      <c r="B17" s="10" t="s">
        <v>28</v>
      </c>
      <c r="C17" s="37">
        <f>F17+H17+J17+L17+N17+P17+R17+T17+V17+X17+Z17+AB17</f>
        <v>38.20000000000001</v>
      </c>
      <c r="D17" s="37">
        <f>G17+I17+K17+M17+O17+Q17+S17+U17+W17+Y17+AA17+AC17</f>
        <v>38.2</v>
      </c>
      <c r="E17" s="11">
        <f>D17/C17*100</f>
        <v>99.99999999999997</v>
      </c>
      <c r="F17" s="11">
        <v>1.1</v>
      </c>
      <c r="G17" s="11">
        <v>0</v>
      </c>
      <c r="H17" s="11">
        <v>8.8</v>
      </c>
      <c r="I17" s="11">
        <v>6.8</v>
      </c>
      <c r="J17" s="11">
        <v>8.6</v>
      </c>
      <c r="K17" s="15">
        <v>3.2</v>
      </c>
      <c r="L17" s="11">
        <v>7.5</v>
      </c>
      <c r="M17" s="15">
        <v>2.2</v>
      </c>
      <c r="N17" s="11">
        <v>8.7</v>
      </c>
      <c r="O17" s="15">
        <v>1.4</v>
      </c>
      <c r="P17" s="11">
        <v>1.1</v>
      </c>
      <c r="Q17" s="15">
        <v>2.2</v>
      </c>
      <c r="R17" s="11">
        <v>0.6</v>
      </c>
      <c r="S17" s="15">
        <v>3.2</v>
      </c>
      <c r="T17" s="11">
        <v>0.7</v>
      </c>
      <c r="U17" s="15">
        <v>1.4</v>
      </c>
      <c r="V17" s="11">
        <v>1.1</v>
      </c>
      <c r="W17" s="15">
        <v>4.1</v>
      </c>
      <c r="X17" s="11">
        <v>0</v>
      </c>
      <c r="Y17" s="15">
        <v>8.3</v>
      </c>
      <c r="Z17" s="11">
        <v>0</v>
      </c>
      <c r="AA17" s="15">
        <v>3.2</v>
      </c>
      <c r="AB17" s="11">
        <v>0</v>
      </c>
      <c r="AC17" s="15">
        <v>2.2</v>
      </c>
      <c r="AD17" s="33">
        <f>C17-D17</f>
        <v>0</v>
      </c>
      <c r="AI17" s="2" t="s">
        <v>22</v>
      </c>
    </row>
    <row r="18" spans="1:30" s="2" customFormat="1" ht="61.5" customHeight="1">
      <c r="A18" s="26" t="s">
        <v>30</v>
      </c>
      <c r="B18" s="27" t="s">
        <v>19</v>
      </c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</row>
    <row r="19" spans="1:30" s="2" customFormat="1" ht="51.75" customHeight="1">
      <c r="A19" s="9"/>
      <c r="B19" s="10" t="s">
        <v>5</v>
      </c>
      <c r="C19" s="11"/>
      <c r="D19" s="11"/>
      <c r="E19" s="11"/>
      <c r="F19" s="11"/>
      <c r="G19" s="11"/>
      <c r="H19" s="11"/>
      <c r="I19" s="11"/>
      <c r="J19" s="11"/>
      <c r="K19" s="15"/>
      <c r="L19" s="11"/>
      <c r="M19" s="15"/>
      <c r="N19" s="11"/>
      <c r="O19" s="15"/>
      <c r="P19" s="11"/>
      <c r="Q19" s="15"/>
      <c r="R19" s="11"/>
      <c r="S19" s="15"/>
      <c r="T19" s="11"/>
      <c r="U19" s="15"/>
      <c r="V19" s="11"/>
      <c r="W19" s="15"/>
      <c r="X19" s="11"/>
      <c r="Y19" s="15"/>
      <c r="Z19" s="11"/>
      <c r="AA19" s="15"/>
      <c r="AB19" s="11"/>
      <c r="AC19" s="15"/>
      <c r="AD19" s="17"/>
    </row>
    <row r="20" spans="1:30" s="2" customFormat="1" ht="49.5" customHeight="1" thickBot="1">
      <c r="A20" s="18"/>
      <c r="B20" s="19" t="s">
        <v>23</v>
      </c>
      <c r="C20" s="20">
        <f>C8</f>
        <v>1049.6</v>
      </c>
      <c r="D20" s="20">
        <f>D8</f>
        <v>1045.9</v>
      </c>
      <c r="E20" s="21">
        <f>D20/C20*100</f>
        <v>99.64748475609758</v>
      </c>
      <c r="F20" s="20">
        <f aca="true" t="shared" si="12" ref="F20:K20">F8</f>
        <v>86.19999999999999</v>
      </c>
      <c r="G20" s="20">
        <f t="shared" si="12"/>
        <v>84.5</v>
      </c>
      <c r="H20" s="20">
        <f t="shared" si="12"/>
        <v>90.1</v>
      </c>
      <c r="I20" s="20">
        <f t="shared" si="12"/>
        <v>73</v>
      </c>
      <c r="J20" s="20">
        <f t="shared" si="12"/>
        <v>86.7</v>
      </c>
      <c r="K20" s="20">
        <f t="shared" si="12"/>
        <v>86.7</v>
      </c>
      <c r="L20" s="20">
        <f aca="true" t="shared" si="13" ref="L20:Q20">L8</f>
        <v>99.60000000000001</v>
      </c>
      <c r="M20" s="20">
        <f t="shared" si="13"/>
        <v>76</v>
      </c>
      <c r="N20" s="20">
        <f t="shared" si="13"/>
        <v>86.9</v>
      </c>
      <c r="O20" s="20">
        <f t="shared" si="13"/>
        <v>72.2</v>
      </c>
      <c r="P20" s="20">
        <f t="shared" si="13"/>
        <v>85.2</v>
      </c>
      <c r="Q20" s="20">
        <f t="shared" si="13"/>
        <v>110</v>
      </c>
      <c r="R20" s="20">
        <f aca="true" t="shared" si="14" ref="R20:W20">R8</f>
        <v>90.8</v>
      </c>
      <c r="S20" s="20">
        <f t="shared" si="14"/>
        <v>85.10000000000001</v>
      </c>
      <c r="T20" s="20">
        <f t="shared" si="14"/>
        <v>92.9</v>
      </c>
      <c r="U20" s="20">
        <f t="shared" si="14"/>
        <v>93.2</v>
      </c>
      <c r="V20" s="20">
        <f t="shared" si="14"/>
        <v>83.69999999999999</v>
      </c>
      <c r="W20" s="20">
        <f t="shared" si="14"/>
        <v>81.99999999999999</v>
      </c>
      <c r="X20" s="20">
        <f aca="true" t="shared" si="15" ref="X20:AC20">X8</f>
        <v>82.1</v>
      </c>
      <c r="Y20" s="20">
        <f t="shared" si="15"/>
        <v>82.5</v>
      </c>
      <c r="Z20" s="20">
        <f t="shared" si="15"/>
        <v>83.8</v>
      </c>
      <c r="AA20" s="20">
        <f t="shared" si="15"/>
        <v>76.7</v>
      </c>
      <c r="AB20" s="20">
        <f t="shared" si="15"/>
        <v>81.6</v>
      </c>
      <c r="AC20" s="20">
        <f t="shared" si="15"/>
        <v>124</v>
      </c>
      <c r="AD20" s="22">
        <f>C20-D20</f>
        <v>3.699999999999818</v>
      </c>
    </row>
    <row r="21" spans="1:29" ht="32.2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58.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31" ht="61.5">
      <c r="A24" s="38"/>
      <c r="B24" s="39" t="s">
        <v>29</v>
      </c>
      <c r="C24" s="39"/>
      <c r="D24" s="40"/>
      <c r="E24" s="40"/>
      <c r="F24" s="40"/>
      <c r="G24" s="40"/>
      <c r="H24" s="40"/>
      <c r="I24" s="40"/>
      <c r="J24" s="61"/>
      <c r="K24" s="61"/>
      <c r="L24" s="61"/>
      <c r="M24" s="61"/>
      <c r="N24" s="61"/>
      <c r="O24" s="61"/>
      <c r="P24" s="41"/>
      <c r="Q24" s="41"/>
      <c r="R24" s="41"/>
      <c r="S24" s="41"/>
      <c r="T24" s="41"/>
      <c r="U24" s="61" t="s">
        <v>39</v>
      </c>
      <c r="V24" s="61"/>
      <c r="W24" s="61"/>
      <c r="X24" s="61"/>
      <c r="Y24" s="61"/>
      <c r="Z24" s="61"/>
      <c r="AA24" s="61"/>
      <c r="AB24" s="61"/>
      <c r="AC24" s="61"/>
      <c r="AD24" s="61"/>
      <c r="AE24" s="42"/>
    </row>
    <row r="25" spans="1:31" ht="61.5">
      <c r="A25" s="38"/>
      <c r="B25" s="43"/>
      <c r="C25" s="43"/>
      <c r="D25" s="43"/>
      <c r="E25" s="58"/>
      <c r="F25" s="58"/>
      <c r="G25" s="58"/>
      <c r="H25" s="58"/>
      <c r="I25" s="58"/>
      <c r="J25" s="43"/>
      <c r="K25" s="43"/>
      <c r="L25" s="43"/>
      <c r="M25" s="43"/>
      <c r="N25" s="43"/>
      <c r="O25" s="43"/>
      <c r="P25" s="59" t="s">
        <v>20</v>
      </c>
      <c r="Q25" s="59"/>
      <c r="R25" s="59"/>
      <c r="S25" s="59"/>
      <c r="T25" s="59"/>
      <c r="U25" s="43"/>
      <c r="V25" s="43"/>
      <c r="W25" s="43"/>
      <c r="X25" s="43"/>
      <c r="Y25" s="43"/>
      <c r="Z25" s="43"/>
      <c r="AA25" s="43"/>
      <c r="AB25" s="43"/>
      <c r="AC25" s="43"/>
      <c r="AD25" s="42"/>
      <c r="AE25" s="42"/>
    </row>
    <row r="26" spans="1:31" ht="61.5">
      <c r="A26" s="3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60"/>
      <c r="Q26" s="60"/>
      <c r="R26" s="60"/>
      <c r="S26" s="60"/>
      <c r="T26" s="60"/>
      <c r="U26" s="43"/>
      <c r="V26" s="43"/>
      <c r="W26" s="43"/>
      <c r="X26" s="43"/>
      <c r="Y26" s="43"/>
      <c r="Z26" s="43"/>
      <c r="AA26" s="43"/>
      <c r="AB26" s="43"/>
      <c r="AC26" s="43"/>
      <c r="AD26" s="42"/>
      <c r="AE26" s="42"/>
    </row>
    <row r="27" spans="1:29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25">
    <mergeCell ref="A4:AD4"/>
    <mergeCell ref="C5:E6"/>
    <mergeCell ref="AD5:AD7"/>
    <mergeCell ref="T6:U6"/>
    <mergeCell ref="V6:W6"/>
    <mergeCell ref="U24:AD24"/>
    <mergeCell ref="E25:I25"/>
    <mergeCell ref="F6:G6"/>
    <mergeCell ref="J6:K6"/>
    <mergeCell ref="L6:M6"/>
    <mergeCell ref="N6:O6"/>
    <mergeCell ref="R6:S6"/>
    <mergeCell ref="P25:T26"/>
    <mergeCell ref="P6:Q6"/>
    <mergeCell ref="J24:O24"/>
    <mergeCell ref="A1:AD1"/>
    <mergeCell ref="A2:AD2"/>
    <mergeCell ref="A3:AD3"/>
    <mergeCell ref="H6:I6"/>
    <mergeCell ref="B5:B7"/>
    <mergeCell ref="F5:AC5"/>
    <mergeCell ref="X6:Y6"/>
    <mergeCell ref="Z6:AA6"/>
    <mergeCell ref="AB6:AC6"/>
    <mergeCell ref="A5:A7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Инна</cp:lastModifiedBy>
  <cp:lastPrinted>2024-01-03T07:50:45Z</cp:lastPrinted>
  <dcterms:created xsi:type="dcterms:W3CDTF">2016-03-28T07:13:45Z</dcterms:created>
  <dcterms:modified xsi:type="dcterms:W3CDTF">2024-01-03T07:53:19Z</dcterms:modified>
  <cp:category/>
  <cp:version/>
  <cp:contentType/>
  <cp:contentStatus/>
</cp:coreProperties>
</file>